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411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<sst xmlns="http://schemas.openxmlformats.org/spreadsheetml/2006/main" count="31" uniqueCount="31">
  <si>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Nazwa </t>
  </si>
  <si>
    <t>Dochody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</si>
  <si>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</si>
  <si>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</si>
  <si>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</si>
  <si>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</si>
  <si>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</si>
  <si>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>Czerwiec</t>
  </si>
  <si>
    <t xml:space="preserve">Lipiec </t>
  </si>
  <si>
    <t xml:space="preserve">Sierpień </t>
  </si>
  <si>
    <t xml:space="preserve">Wrzesień </t>
  </si>
  <si>
    <t>Październik</t>
  </si>
  <si>
    <t xml:space="preserve">Listopad </t>
  </si>
  <si>
    <t>Grudzień</t>
  </si>
  <si>
    <t>Nadwyżka srodków na rachunku wynikająca z rozliczeń bankowych i pożyczek, zaangażowania</t>
  </si>
  <si>
    <t>Nadwyżka z lat ubiegłych</t>
  </si>
  <si>
    <t>Pożyczka z WFOŚiGW</t>
  </si>
  <si>
    <t>Przychody z zaciągniętych pozyczek na finansowanie zadań realizowanych z udziałem środków pochodzących z Unii Europejskiej</t>
  </si>
  <si>
    <t>Wydatki</t>
  </si>
  <si>
    <t>Spłaty pozyczek i kredytu</t>
  </si>
  <si>
    <t>Spłaty pożyczek zaciągniętych na prefinansowanie</t>
  </si>
  <si>
    <t>Razem dochody i przychody (I)</t>
  </si>
  <si>
    <t>Różnica (I-II)</t>
  </si>
  <si>
    <t xml:space="preserve">Wójta Gminy Stare Babice </t>
  </si>
  <si>
    <t>Razem wydatki i rozchody (II)</t>
  </si>
  <si>
    <t>Ogółem pozostałość         ( narastająco)</t>
  </si>
  <si>
    <t>Załącznik NR 3</t>
  </si>
  <si>
    <t>Razem rok 2007</t>
  </si>
  <si>
    <t>HARMONOGRAM DOCHODÓW I WYDATKÓW w 2007r.</t>
  </si>
  <si>
    <t>z dnia 14 lutego 2007r</t>
  </si>
  <si>
    <t>Do Zarządzenia Nr 15 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</si>
</sst>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5" fontId="5" fillId="0" borderId="1" xfId="15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K1">
      <selection activeCell="M14" sqref="M14"/>
    </sheetView>
  </sheetViews>
  <sheetFormatPr defaultColWidth="9.00390625" defaultRowHeight="12.75"/>
  <cols>
    <col min="1" max="1" width="16.25390625" style="0" customWidth="1"/>
    <col min="2" max="2" width="13.625" style="0" customWidth="1"/>
    <col min="3" max="3" width="13.125" style="0" customWidth="1"/>
    <col min="4" max="5" width="13.25390625" style="0" customWidth="1"/>
    <col min="6" max="6" width="12.875" style="0" customWidth="1"/>
    <col min="7" max="7" width="13.125" style="0" customWidth="1"/>
    <col min="8" max="9" width="13.375" style="0" customWidth="1"/>
    <col min="10" max="10" width="14.125" style="0" customWidth="1"/>
    <col min="11" max="11" width="15.875" style="0" customWidth="1"/>
    <col min="12" max="12" width="13.375" style="0" customWidth="1"/>
    <col min="13" max="13" width="13.625" style="0" customWidth="1"/>
    <col min="14" max="14" width="17.125" style="0" customWidth="1"/>
  </cols>
  <sheetData>
    <row r="1" ht="12.75">
      <c r="M1" s="8" t="s">
        <v>26</v>
      </c>
    </row>
    <row r="2" spans="2:13" ht="18">
      <c r="B2" s="25" t="s">
        <v>28</v>
      </c>
      <c r="M2" s="8" t="s">
        <v>30</v>
      </c>
    </row>
    <row r="3" ht="12.75">
      <c r="M3" s="8" t="s">
        <v>23</v>
      </c>
    </row>
    <row r="4" ht="12.75">
      <c r="M4" s="8" t="s">
        <v>29</v>
      </c>
    </row>
    <row r="5" ht="13.5" thickBot="1">
      <c r="M5" s="8"/>
    </row>
    <row r="6" spans="1:14" ht="36.75" thickBot="1">
      <c r="A6" s="17" t="s">
        <v>0</v>
      </c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9" t="s">
        <v>27</v>
      </c>
    </row>
    <row r="7" spans="1:14" ht="15">
      <c r="A7" s="11" t="s">
        <v>1</v>
      </c>
      <c r="B7" s="24">
        <v>3706221</v>
      </c>
      <c r="C7" s="24">
        <v>4706221</v>
      </c>
      <c r="D7" s="24">
        <v>5652256</v>
      </c>
      <c r="E7" s="24">
        <v>4706220</v>
      </c>
      <c r="F7" s="24">
        <v>4706250</v>
      </c>
      <c r="G7" s="24">
        <v>4706220</v>
      </c>
      <c r="H7" s="24">
        <v>3859125</v>
      </c>
      <c r="I7" s="24">
        <v>3652821</v>
      </c>
      <c r="J7" s="24">
        <v>5959205</v>
      </c>
      <c r="K7" s="24">
        <v>5651985</v>
      </c>
      <c r="L7" s="24">
        <v>4940037</v>
      </c>
      <c r="M7" s="24">
        <v>4228088</v>
      </c>
      <c r="N7" s="12">
        <f aca="true" t="shared" si="0" ref="N7:N17">SUM(B7:M7)</f>
        <v>56474649</v>
      </c>
    </row>
    <row r="8" spans="1:14" ht="102">
      <c r="A8" s="5" t="s">
        <v>14</v>
      </c>
      <c r="B8" s="2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>
        <f t="shared" si="0"/>
        <v>0</v>
      </c>
    </row>
    <row r="9" spans="1:14" ht="25.5">
      <c r="A9" s="5" t="s">
        <v>15</v>
      </c>
      <c r="B9" s="2">
        <v>6649995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6">
        <f t="shared" si="0"/>
        <v>6649995</v>
      </c>
    </row>
    <row r="10" spans="1:14" ht="25.5">
      <c r="A10" s="5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2">
        <v>0</v>
      </c>
      <c r="J10" s="1">
        <v>0</v>
      </c>
      <c r="K10" s="1"/>
      <c r="L10" s="1">
        <v>0</v>
      </c>
      <c r="M10" s="1">
        <v>0</v>
      </c>
      <c r="N10" s="6">
        <f t="shared" si="0"/>
        <v>0</v>
      </c>
    </row>
    <row r="11" spans="1:14" ht="114.75">
      <c r="A11" s="5" t="s">
        <v>17</v>
      </c>
      <c r="B11" s="3"/>
      <c r="C11" s="2">
        <v>896913</v>
      </c>
      <c r="D11" s="2"/>
      <c r="E11" s="3"/>
      <c r="F11" s="3"/>
      <c r="G11" s="3"/>
      <c r="H11" s="3"/>
      <c r="I11" s="3"/>
      <c r="J11" s="3"/>
      <c r="K11" s="3"/>
      <c r="L11" s="3"/>
      <c r="M11" s="3"/>
      <c r="N11" s="6">
        <f t="shared" si="0"/>
        <v>896913</v>
      </c>
    </row>
    <row r="12" spans="1:14" ht="25.5">
      <c r="A12" s="20" t="s">
        <v>21</v>
      </c>
      <c r="B12" s="23">
        <f>SUM(B7:B11)</f>
        <v>10356216</v>
      </c>
      <c r="C12" s="23">
        <f aca="true" t="shared" si="1" ref="C12:M12">SUM(C7:C11)</f>
        <v>5603134</v>
      </c>
      <c r="D12" s="23">
        <f t="shared" si="1"/>
        <v>5652256</v>
      </c>
      <c r="E12" s="23">
        <f t="shared" si="1"/>
        <v>4706220</v>
      </c>
      <c r="F12" s="23">
        <f t="shared" si="1"/>
        <v>4706250</v>
      </c>
      <c r="G12" s="23">
        <f t="shared" si="1"/>
        <v>4706220</v>
      </c>
      <c r="H12" s="23">
        <f t="shared" si="1"/>
        <v>3859125</v>
      </c>
      <c r="I12" s="23">
        <f t="shared" si="1"/>
        <v>3652821</v>
      </c>
      <c r="J12" s="23">
        <f t="shared" si="1"/>
        <v>5959205</v>
      </c>
      <c r="K12" s="23">
        <f t="shared" si="1"/>
        <v>5651985</v>
      </c>
      <c r="L12" s="23">
        <f t="shared" si="1"/>
        <v>4940037</v>
      </c>
      <c r="M12" s="23">
        <f t="shared" si="1"/>
        <v>4228088</v>
      </c>
      <c r="N12" s="22">
        <f t="shared" si="0"/>
        <v>64021557</v>
      </c>
    </row>
    <row r="13" spans="1:14" ht="15">
      <c r="A13" s="10" t="s">
        <v>18</v>
      </c>
      <c r="B13" s="7">
        <v>7251550</v>
      </c>
      <c r="C13" s="7">
        <v>3525152</v>
      </c>
      <c r="D13" s="7">
        <v>4978390</v>
      </c>
      <c r="E13" s="7">
        <v>6152500</v>
      </c>
      <c r="F13" s="7">
        <v>4125600</v>
      </c>
      <c r="G13" s="7">
        <v>3985235</v>
      </c>
      <c r="H13" s="7">
        <v>4125865</v>
      </c>
      <c r="I13" s="7">
        <v>4852653</v>
      </c>
      <c r="J13" s="7">
        <v>8525365</v>
      </c>
      <c r="K13" s="7">
        <v>6125952</v>
      </c>
      <c r="L13" s="7">
        <v>2952609</v>
      </c>
      <c r="M13" s="7">
        <v>3139820</v>
      </c>
      <c r="N13" s="6">
        <f t="shared" si="0"/>
        <v>59740691</v>
      </c>
    </row>
    <row r="14" spans="1:14" ht="25.5">
      <c r="A14" s="5" t="s">
        <v>19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6">
        <f t="shared" si="0"/>
        <v>0</v>
      </c>
    </row>
    <row r="15" spans="1:14" ht="38.25">
      <c r="A15" s="5" t="s">
        <v>20</v>
      </c>
      <c r="B15" s="1">
        <v>0</v>
      </c>
      <c r="C15" s="1">
        <v>0</v>
      </c>
      <c r="D15" s="1">
        <v>0</v>
      </c>
      <c r="E15" s="2">
        <v>4280866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">
        <f t="shared" si="0"/>
        <v>4280866</v>
      </c>
    </row>
    <row r="16" spans="1:14" ht="26.25" customHeight="1">
      <c r="A16" s="20" t="s">
        <v>24</v>
      </c>
      <c r="B16" s="21">
        <f>B13+B14</f>
        <v>7251550</v>
      </c>
      <c r="C16" s="21">
        <f>C13+C14</f>
        <v>3525152</v>
      </c>
      <c r="D16" s="21">
        <f>D13+D14</f>
        <v>4978390</v>
      </c>
      <c r="E16" s="21">
        <f aca="true" t="shared" si="2" ref="E16:M16">E13+E14</f>
        <v>6152500</v>
      </c>
      <c r="F16" s="21">
        <f t="shared" si="2"/>
        <v>4125600</v>
      </c>
      <c r="G16" s="21">
        <f t="shared" si="2"/>
        <v>3985235</v>
      </c>
      <c r="H16" s="21">
        <f t="shared" si="2"/>
        <v>4125865</v>
      </c>
      <c r="I16" s="21">
        <f t="shared" si="2"/>
        <v>4852653</v>
      </c>
      <c r="J16" s="21">
        <f t="shared" si="2"/>
        <v>8525365</v>
      </c>
      <c r="K16" s="21">
        <f t="shared" si="2"/>
        <v>6125952</v>
      </c>
      <c r="L16" s="21">
        <f t="shared" si="2"/>
        <v>2952609</v>
      </c>
      <c r="M16" s="21">
        <f t="shared" si="2"/>
        <v>3139820</v>
      </c>
      <c r="N16" s="22">
        <f>SUM(B16:M16)+N15</f>
        <v>64021557</v>
      </c>
    </row>
    <row r="17" spans="1:14" ht="22.5" customHeight="1">
      <c r="A17" s="9" t="s">
        <v>22</v>
      </c>
      <c r="B17" s="4">
        <f>B12-B16</f>
        <v>3104666</v>
      </c>
      <c r="C17" s="4">
        <f aca="true" t="shared" si="3" ref="C17:M17">C12-C16</f>
        <v>2077982</v>
      </c>
      <c r="D17" s="4">
        <f t="shared" si="3"/>
        <v>673866</v>
      </c>
      <c r="E17" s="4">
        <f t="shared" si="3"/>
        <v>-1446280</v>
      </c>
      <c r="F17" s="4">
        <f t="shared" si="3"/>
        <v>580650</v>
      </c>
      <c r="G17" s="4">
        <f t="shared" si="3"/>
        <v>720985</v>
      </c>
      <c r="H17" s="4">
        <f t="shared" si="3"/>
        <v>-266740</v>
      </c>
      <c r="I17" s="4">
        <f t="shared" si="3"/>
        <v>-1199832</v>
      </c>
      <c r="J17" s="4">
        <f t="shared" si="3"/>
        <v>-2566160</v>
      </c>
      <c r="K17" s="4">
        <f t="shared" si="3"/>
        <v>-473967</v>
      </c>
      <c r="L17" s="4">
        <f t="shared" si="3"/>
        <v>1987428</v>
      </c>
      <c r="M17" s="4">
        <f t="shared" si="3"/>
        <v>1088268</v>
      </c>
      <c r="N17" s="6">
        <f t="shared" si="0"/>
        <v>4280866</v>
      </c>
    </row>
    <row r="18" spans="1:14" ht="43.5" thickBot="1">
      <c r="A18" s="15" t="s">
        <v>25</v>
      </c>
      <c r="B18" s="13">
        <f>B17</f>
        <v>3104666</v>
      </c>
      <c r="C18" s="13">
        <f>B18+C17</f>
        <v>5182648</v>
      </c>
      <c r="D18" s="13">
        <f>C18+D17</f>
        <v>5856514</v>
      </c>
      <c r="E18" s="13">
        <f>D18+E17</f>
        <v>4410234</v>
      </c>
      <c r="F18" s="13">
        <f aca="true" t="shared" si="4" ref="F18:M18">E18+F17</f>
        <v>4990884</v>
      </c>
      <c r="G18" s="13">
        <f t="shared" si="4"/>
        <v>5711869</v>
      </c>
      <c r="H18" s="13">
        <f t="shared" si="4"/>
        <v>5445129</v>
      </c>
      <c r="I18" s="13">
        <f t="shared" si="4"/>
        <v>4245297</v>
      </c>
      <c r="J18" s="13">
        <f t="shared" si="4"/>
        <v>1679137</v>
      </c>
      <c r="K18" s="13">
        <f t="shared" si="4"/>
        <v>1205170</v>
      </c>
      <c r="L18" s="13">
        <f t="shared" si="4"/>
        <v>3192598</v>
      </c>
      <c r="M18" s="13">
        <f t="shared" si="4"/>
        <v>4280866</v>
      </c>
      <c r="N18" s="14"/>
    </row>
    <row r="22" ht="12.75">
      <c r="C22" s="16"/>
    </row>
    <row r="23" ht="12.75">
      <c r="C23" s="16"/>
    </row>
    <row r="24" ht="12.75">
      <c r="C24" s="16"/>
    </row>
  </sheetData>
  <printOptions/>
  <pageMargins left="0.39" right="0.2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2007-02-19T08:43:03Z</cp:lastPrinted>
  <dcterms:created xsi:type="dcterms:W3CDTF">2006-01-30T13:59:47Z</dcterms:created>
  <dcterms:modified xsi:type="dcterms:W3CDTF">2007-02-22T12:28:06Z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