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firstSheet="5" activeTab="5"/>
  </bookViews>
  <sheets>
    <sheet name="Plan na 2006 projekt" sheetId="1" state="hidden" r:id="rId1"/>
    <sheet name="Plan na 2006 projekt (2)" sheetId="2" state="hidden" r:id="rId2"/>
    <sheet name="Plan na 2006 kwiecień (3)" sheetId="3" state="hidden" r:id="rId3"/>
    <sheet name="Plan na 2006 kwiecień 28" sheetId="4" state="hidden" r:id="rId4"/>
    <sheet name="Plan na 2006 wrzesień, 28.  (2)" sheetId="5" r:id="rId5"/>
    <sheet name="Plan na 26 X 2006" sheetId="6" r:id="rId6"/>
    <sheet name="Arkusz2" sheetId="7" r:id="rId7"/>
    <sheet name="Arkusz3" sheetId="8" r:id="rId8"/>
  </sheets>
  <definedNames>
    <definedName name="_xlnm.Print_Area" localSheetId="2">'Plan na 2006 kwiecień (3)'!$A$2:$N$95</definedName>
    <definedName name="_xlnm.Print_Area" localSheetId="3">'Plan na 2006 kwiecień 28'!$A$2:$N$99</definedName>
    <definedName name="_xlnm.Print_Area" localSheetId="0">'Plan na 2006 projekt'!$A$2:$N$95</definedName>
    <definedName name="_xlnm.Print_Area" localSheetId="1">'Plan na 2006 projekt (2)'!$A$2:$N$94</definedName>
    <definedName name="_xlnm.Print_Area" localSheetId="4">'Plan na 2006 wrzesień, 28.  (2)'!$A$2:$N$117</definedName>
    <definedName name="_xlnm.Print_Area" localSheetId="5">'Plan na 26 X 2006'!$A$2:$N$121</definedName>
    <definedName name="_xlnm.Print_Titles" localSheetId="2">'Plan na 2006 kwiecień (3)'!$5:$8</definedName>
    <definedName name="_xlnm.Print_Titles" localSheetId="3">'Plan na 2006 kwiecień 28'!$5:$8</definedName>
    <definedName name="_xlnm.Print_Titles" localSheetId="0">'Plan na 2006 projekt'!$5:$8</definedName>
    <definedName name="_xlnm.Print_Titles" localSheetId="1">'Plan na 2006 projekt (2)'!$5:$8</definedName>
    <definedName name="_xlnm.Print_Titles" localSheetId="4">'Plan na 2006 wrzesień, 28.  (2)'!$5:$8</definedName>
    <definedName name="_xlnm.Print_Titles" localSheetId="5">'Plan na 26 X 2006'!$5:$8</definedName>
  </definedNames>
  <calcPr fullCalcOnLoad="1"/>
</workbook>
</file>

<file path=xl/sharedStrings.xml><?xml version="1.0" encoding="utf-8"?>
<sst xmlns="http://schemas.openxmlformats.org/spreadsheetml/2006/main" count="1173" uniqueCount="175">
  <si>
    <t>Nazwa  zadania</t>
  </si>
  <si>
    <t>010</t>
  </si>
  <si>
    <t>TRANSPORT I ŁĄCZNOŚĆ</t>
  </si>
  <si>
    <t>OŚWIATA I WYCHOWANIE</t>
  </si>
  <si>
    <t>GOSPODARKA KOMUNALNA I OCHRONA ŚRODOWISKA</t>
  </si>
  <si>
    <t>01010</t>
  </si>
  <si>
    <t>GOSPODARKA MIESZKANIOWA</t>
  </si>
  <si>
    <t>OGÓŁEM</t>
  </si>
  <si>
    <t>Lp.</t>
  </si>
  <si>
    <t>ZAKUPY INWESTYCYJNE</t>
  </si>
  <si>
    <t>ZADANIA INWESTYCYJNE</t>
  </si>
  <si>
    <t>Przewidywana całkowita wysokość wydatków na inwestycje</t>
  </si>
  <si>
    <t>w tym:</t>
  </si>
  <si>
    <t>środki własne gminy</t>
  </si>
  <si>
    <t>Inne   (dotacje, pożyczki)</t>
  </si>
  <si>
    <t>Terminy</t>
  </si>
  <si>
    <t>rozp.</t>
  </si>
  <si>
    <t>zakoń.</t>
  </si>
  <si>
    <t>w zł</t>
  </si>
  <si>
    <t xml:space="preserve">ROLNICTWO I ŁOWIECTWO </t>
  </si>
  <si>
    <t>I.  Wodociągi</t>
  </si>
  <si>
    <t>II.  Kanalizacja</t>
  </si>
  <si>
    <t>60014</t>
  </si>
  <si>
    <t>Drogi publiczne powiatowe</t>
  </si>
  <si>
    <t>60016</t>
  </si>
  <si>
    <t>70004</t>
  </si>
  <si>
    <t>Różne jednostki obsługi gospodarki mieszkaniowej</t>
  </si>
  <si>
    <t>80101</t>
  </si>
  <si>
    <t>Szkoły podstawowe</t>
  </si>
  <si>
    <t>80104</t>
  </si>
  <si>
    <t>Przedszkola</t>
  </si>
  <si>
    <t>90015</t>
  </si>
  <si>
    <t>Oświetlenie ulic, placów i dróg</t>
  </si>
  <si>
    <t>70005</t>
  </si>
  <si>
    <t>Gospodarka gruntami i nieruchomościami</t>
  </si>
  <si>
    <t>750</t>
  </si>
  <si>
    <t>ADMINISTRACJA PUBLICZNA</t>
  </si>
  <si>
    <t>75023</t>
  </si>
  <si>
    <t>Urzędy gmin (miast i miast na prawach powiatu)</t>
  </si>
  <si>
    <t>80110</t>
  </si>
  <si>
    <t>Gimnazja</t>
  </si>
  <si>
    <t>Zmiany planu</t>
  </si>
  <si>
    <t>Budowa Automatycznej Stacji Uzdatniania Wody wraz z ujęciem wody</t>
  </si>
  <si>
    <t>Rozbudowa oczyszczalni ścieków  wraz z budową  sieci kanalizacyjnej w Gminie Stare Babice</t>
  </si>
  <si>
    <t>2005  2006</t>
  </si>
  <si>
    <t>Drogi publiczne gminne</t>
  </si>
  <si>
    <t>Rozbudowa i modernizacja budynku komunalnego w Starych Babicach (Ośrodek Zdrowia)</t>
  </si>
  <si>
    <t xml:space="preserve">Budowa ogólnodostępnej strefy rekreacji dziecięcej-kompleksu boisk i obiektów sportowych wraz z wyposażeniem w Borzęcinie Dużym.
Zadanie planowane do współfinansowania ze środków Mechanizmu Finansowego EOG/Norweskiego Mechanizmu Finansowego w ramach projektu pn. "Promocja zdrowia w Gminie Stare Babice poprzez stworzenie strefy rekreacji dziecięcej" w latach 2005 i 2006 - prace przygotowawcze  </t>
  </si>
  <si>
    <t>Projekt boiska sportowego z wyposażeniem przy Szkole Podstawowej w Starych Babicach</t>
  </si>
  <si>
    <t>Zaprojektowanie i wykonanie zamierzenia inwestycyjnego polegającego na zamontowaniu platformy dla niepełnosprawnych w gmachu szkoły podstawowej w Babicach Starych</t>
  </si>
  <si>
    <t>Wymiana okien w Zespole Szkolno-Przedszkolnym w Borzęcinie Dużym</t>
  </si>
  <si>
    <t>Projekt boiska sportowego z wyposażeniem przy I Gminnym Gimnazjum w Koczargach Starych</t>
  </si>
  <si>
    <t xml:space="preserve">Rozbudowa oświetlenia ulicznego na terenie całej gminy </t>
  </si>
  <si>
    <t>Projekt boiska sportowego z wyposażeniem przy Ośrodku dla Niepełnosprawnych w Blizne Jasińskiego</t>
  </si>
  <si>
    <t>Projekt boiska sportowego z wyposażeniem w Wojcieszynie</t>
  </si>
  <si>
    <t>926</t>
  </si>
  <si>
    <t>92601</t>
  </si>
  <si>
    <t>Obiekty sportowe</t>
  </si>
  <si>
    <t>KULTURA FIZYCZNA I SPORT</t>
  </si>
  <si>
    <t>75022</t>
  </si>
  <si>
    <t>Rady gmin (miast na prawach powiatu)</t>
  </si>
  <si>
    <t xml:space="preserve">Infrastruktura wodociągowa i sanitarna wsi  </t>
  </si>
  <si>
    <t>Współfinansowanie budowy kanalizacji we wsi Klaudyn (porozumienie)</t>
  </si>
  <si>
    <t>Współfinansowanie: "Przebudowy drogi powiatowej nr 01532 łączącej drogę wojewódzką Nr 580 z Rynkiem Hurtowym Bronisze"  /na terenie gminy/ ul. Ogrodnicza (porozumienie)</t>
  </si>
  <si>
    <t>Dział
Rozdz.</t>
  </si>
  <si>
    <t>600</t>
  </si>
  <si>
    <t>700</t>
  </si>
  <si>
    <t>801</t>
  </si>
  <si>
    <t>900</t>
  </si>
  <si>
    <t>ŚRODKI DO PRZEKAZANIA</t>
  </si>
  <si>
    <t xml:space="preserve">Budowa spinki wodociągowej pomiędzy ulicami Sikorskiego i Hubala - Dobrzańskiego </t>
  </si>
  <si>
    <t>Budowa wodociągu w ul. Wiłkomirskiego w Klaudynie</t>
  </si>
  <si>
    <t>Monitoring wybranych punktów sieci wodociągowych na terenie gminy Stare Babice</t>
  </si>
  <si>
    <t>Rozbudowa sieci wodociągowej z udziałem mieszkańców - teren całej gminy</t>
  </si>
  <si>
    <t>2006 2006</t>
  </si>
  <si>
    <t xml:space="preserve">Budowa przepompowni w ul.Agawy w Kwirynowie </t>
  </si>
  <si>
    <t>Budowa kanalizacji w ul. Reymonta w Latchorzewie</t>
  </si>
  <si>
    <t>Budowa kanlizacji: ul. Południowa, Zachodnia, Okrężna - projekt</t>
  </si>
  <si>
    <t>Budowa przykanalików we wsi Koczargi Stare - uzupełnienie dla budynków wybudowanych po 2003 roku</t>
  </si>
  <si>
    <t>Budowa kanalizacji w ul. Leśnej w Koczargach Starych</t>
  </si>
  <si>
    <t>Projekt przewodu tłocznego z przepompownią ścieków przy ul. Kościuszki do studni rozprężnej w ul. Bolesława Prusa w Bliznem Jasińskiego</t>
  </si>
  <si>
    <t>Rozbudowa sieci kanalizacyjnej z udziałem mieszkańców - teren całej gminy</t>
  </si>
  <si>
    <t>Budowa dróg gminnych w Kwirynowie i Starych Babicach ul. Modrzewiowa, Berberysowa, Graniczna, Irysowa, Konwaliowa</t>
  </si>
  <si>
    <t>Udział w modernizacji ul. Hubala - Dobrzańskiego we wsi Blizne Jasińskiego. Współfinansowanie przez M.St. Warszawę</t>
  </si>
  <si>
    <t>Budowa drogi gminnej ul. Pocztowej</t>
  </si>
  <si>
    <t>Projekt modernizacja skrzyżowania ul. Hubala - Dobrzańskiego i Sikorskiego w Starych Babicach</t>
  </si>
  <si>
    <t>Opracowanie dokumentacji i wniosku o dofinansowanie budowy ul. Kościuszki w Bliznem Jasinskiego ze środków UE</t>
  </si>
  <si>
    <t>Projekt budowy ul.  Pohulanka w Starych Babicach wraz z opracowaniem dokumentacji i wniosku o dofinansowanie budowy   ze środków UE</t>
  </si>
  <si>
    <t>Projekt budowy ul.  Białej Góry w Zielonkach wraz z opracowaniem dokumentacji i wniosku o dofinansowanie budowy   ze środków UE</t>
  </si>
  <si>
    <t>Projekt budowy ul.  Kutrzeby w Starych Babicach wraz z opracowaniem dokumentacji i wniosku o dofinansowanie budowy   ze środków UE</t>
  </si>
  <si>
    <t>Projekt ul.  Reymonta w Latchorzewie wraz z opracowaniem dokumentacji i wniosku o dofinansowanie budowy   ze środków UE</t>
  </si>
  <si>
    <t>Zakup i montaż wiat przystankowych na terenie gminy</t>
  </si>
  <si>
    <t>Budowa Ośrodka Sportowo- Edukacyjnego w Zielonkach</t>
  </si>
  <si>
    <t>Wykonanie ociepłenia budynku Szkoły Podstawowej w Borzęcinie Dużym</t>
  </si>
  <si>
    <t>Wymiana opraw żarowych na sodowe na osiedlu wojskowym Kwirynów III</t>
  </si>
  <si>
    <t>Rozbudowa oświetlenia ul. Szymanowskiego w Klaudynie</t>
  </si>
  <si>
    <t>2006  2006</t>
  </si>
  <si>
    <t>2004  2007</t>
  </si>
  <si>
    <t>2004  2006</t>
  </si>
  <si>
    <t>2005   2006</t>
  </si>
  <si>
    <t>2005  2007</t>
  </si>
  <si>
    <t xml:space="preserve">2005  2006 </t>
  </si>
  <si>
    <t>Przewidywane wykonanie do 31.12.2005</t>
  </si>
  <si>
    <t>Zaangażowanie środków (wydatki do poniesienia po roku 2006)                                 5-(6+7)</t>
  </si>
  <si>
    <t>2006   2006</t>
  </si>
  <si>
    <t>Zakupy sprzętu komputerowego, oprogramowania</t>
  </si>
  <si>
    <t>Zakup wyposażenia,mebli w zestawach</t>
  </si>
  <si>
    <t>RAZEM ZADANIA I ZAKUPY INWESTYCYJNE</t>
  </si>
  <si>
    <t>Projekt wodociągu w ul. Izabelińskiej do połączenia na skrzyżowaniu ul. Szymanowskiego i Krzyżanowskiego we wsi Klaudyn - projekt i wykonanie</t>
  </si>
  <si>
    <t>Budowa wodociągu ul. Koczarska we wsi Stare Babice</t>
  </si>
  <si>
    <t>2006       2006</t>
  </si>
  <si>
    <t>Projekt budowy ul. Szymanowskiego we wsi Klaudyn</t>
  </si>
  <si>
    <t>Wykup gruntów pod drogi w tym scalanie gruntów</t>
  </si>
  <si>
    <t>Zakup sprzetu elektronicznego do nagrywania</t>
  </si>
  <si>
    <t>Zakup programów komputerowych, sprzętu elektronicznego</t>
  </si>
  <si>
    <t>Projekt i budowa przedłużenia przewodu tłocznego z przepompownią ścieków Sikorskiego 1  do studni rozprężnej                w ul. Rynek</t>
  </si>
  <si>
    <t>Budowa dróg gminnych w Starych Babicach  i Babicach Nowych - ul. Piłsudzkiego                    i Kresowa</t>
  </si>
  <si>
    <t>2006</t>
  </si>
  <si>
    <t xml:space="preserve">  </t>
  </si>
  <si>
    <t xml:space="preserve">Zmiany w Planie Zadań Inwestycyjnych na 2006r </t>
  </si>
  <si>
    <t>Planowane wydatki na 2006 r. wg. źródeł finansowania przed zmianami</t>
  </si>
  <si>
    <t>Planowane wydatki na 2006 r. wg. źródeł finansowania po zmianach</t>
  </si>
  <si>
    <t>Budowa kanalizacji w ul. Białej Góry w Zielonkach</t>
  </si>
  <si>
    <t>Zasilenie w wodę Gminy Stare Babice z wodociągu miejskiego w Warszawie ul. Arkuszowa</t>
  </si>
  <si>
    <t>Modernizacja chodnika i  wykonanie oświetlenia w Starych Babicach pomiędzy    ul. Sienkiewicza  i ul. Graniczną.</t>
  </si>
  <si>
    <r>
      <t>Infrastruktura wodociągowa</t>
    </r>
    <r>
      <rPr>
        <b/>
        <sz val="9"/>
        <rFont val="Arial CE"/>
        <family val="2"/>
      </rPr>
      <t xml:space="preserve">                            </t>
    </r>
    <r>
      <rPr>
        <b/>
        <u val="single"/>
        <sz val="9"/>
        <rFont val="Arial CE"/>
        <family val="2"/>
      </rPr>
      <t>i sanitacyjna wsi  (I-II</t>
    </r>
    <r>
      <rPr>
        <b/>
        <sz val="9"/>
        <rFont val="Arial CE"/>
        <family val="2"/>
      </rPr>
      <t>)</t>
    </r>
  </si>
  <si>
    <t>Ogółem               (5+6)</t>
  </si>
  <si>
    <t>Ogółem               (9+10)</t>
  </si>
  <si>
    <t>Budowa ogólnodostępnej strefy rekreacji dziecięcej-kompleksu boisk i obiektów sportowych wraz z wyposażeniem w Borzęcinie Dużym.
Zadanie planowane do współfinansowania ze środków Mechanizmu Finansowego EOG/Norweskiego Mechanizmu Finansowego w ramach proje</t>
  </si>
  <si>
    <t>Przebudowa ogrodzenia Automatycznej Stacji Uzdatniania Wody w Starych Babicach</t>
  </si>
  <si>
    <t xml:space="preserve"> Załącznik Nr 4 do Uchwały Rady Gminy Stare Babice NrXXXVI/ /06   z dnia 23 marca 2006  </t>
  </si>
  <si>
    <t>Zakup kopiarki cyfrowej, odkurzacza przemysłowego, rzutnika multimedialnego</t>
  </si>
  <si>
    <t xml:space="preserve"> Załącznik Nr 3 do Uchwały Rady Gminy Stare Babice NrXXXVII/ /06  z dnia 27 kwietnia 2006  </t>
  </si>
  <si>
    <t>Projekt</t>
  </si>
  <si>
    <t>Budowa wysepek autobusowych w gminie Stare Babice</t>
  </si>
  <si>
    <t>754</t>
  </si>
  <si>
    <t>75404</t>
  </si>
  <si>
    <t>Komendy wojewódzkie policji</t>
  </si>
  <si>
    <t>Wpłaty jednostek na rzecz środków specjalnych na dofinansowanie zadań inwestycyjnych</t>
  </si>
  <si>
    <t>BEZPIECZEŃSTWO PUBLICZNE 
I OCHRONA PRZECIWPOŻAROWA</t>
  </si>
  <si>
    <t>6150</t>
  </si>
  <si>
    <t xml:space="preserve"> Załącznik Nr 3 do Uchwały Rady Gminy Stare Babice Nr XXXVIII/  /06  
z dnia 01 czerwca 2006  </t>
  </si>
  <si>
    <t>Projekt odwodnienia ul. Graniczna - ul. Łaszczyńskiego w Bliznem Łaszczynskiego</t>
  </si>
  <si>
    <t>Zakup Informatycznego Systemu Wspierajacego Zarzadzanie Miejscowymi Planami Przestrzennymi</t>
  </si>
  <si>
    <t>Urząd Gminy</t>
  </si>
  <si>
    <t>Wykonanie wiaty na rowery przy budynku Urzedu Gminy Stare Babice</t>
  </si>
  <si>
    <t>Wpłaty jednostek na fundusz na finansowanie lub dofinansowanie zadań inwestycyjnych</t>
  </si>
  <si>
    <t>6060</t>
  </si>
  <si>
    <t>Zakup bramek piłkarskich i wózka do malowania linii na boiskach sportowych</t>
  </si>
  <si>
    <t>Budowa spinki wodociągowej pomiędzy ulicami Hubala-Dobrzańskiego oraz Reymonta</t>
  </si>
  <si>
    <t>Zakup trybun na boiska piłkarskie</t>
  </si>
  <si>
    <t>Zakup i montaż tablicy świetlnej w Szkole Podstawowej w Starych Babicach</t>
  </si>
  <si>
    <t>Budowa wodociągu łaczacego gminę Stare Babice z wodociagiem  M. ST. Warszawa ul. Arkuszowa</t>
  </si>
  <si>
    <t xml:space="preserve">Rozbudowa oczyszczalni ścieków  wraz z budową  sieci kanalizacyjnej w Gminie Stare Babice </t>
  </si>
  <si>
    <t>Budowa wodociagu w ul. Szkolnej we wsi Koczargi Nowe</t>
  </si>
  <si>
    <t>Aktualizacja projektu przewodu tłocznego w ul. Pohulanki w Starych Babicach</t>
  </si>
  <si>
    <t>Aktualizacja projektu kanalizacji sanitarnej dla wsi Klaudyn, etap I i II</t>
  </si>
  <si>
    <t>Modernizacja  i przebudowa dachu w szkole podstawowej w Starych Babicach</t>
  </si>
  <si>
    <t>Budowa zaplecza socjalnego w Zielonkach</t>
  </si>
  <si>
    <t>Wykonanie szczegółowej koncepcji kanalizacji gminy Stare Babice na podstawie założeń przyjetych we Wstępnym Studium Wykonalności do Funduszu Spójności.</t>
  </si>
  <si>
    <t>Projekt sieci kanalizacyjnej w ulicach osiedlowych w Kwirynowie</t>
  </si>
  <si>
    <t>Budowa dróg gminnych w Starych Babicach  i Babicach Nowych - ul. Piłsudskiego                    i Kresowa</t>
  </si>
  <si>
    <t>Budowa przepompowni w ul. Agawy w Kwirynowie</t>
  </si>
  <si>
    <t>PROJEKT Po Autopoprawce</t>
  </si>
  <si>
    <t>Budowa wysepek dla autobusów szkolnych na terenie całej gminy</t>
  </si>
  <si>
    <t>Adaptacja pomieszczen szkolnych na czytelnię w Szkole Podstawowej w Starych Babicach</t>
  </si>
  <si>
    <t xml:space="preserve"> Załącznik Nr 5 do Uchwały Rady Gminy Stare Babice Nr  XL /358/06  
z dnia 28 września 2006  </t>
  </si>
  <si>
    <t>Modernizacja oświetlenia na osiedlu wojskowym Kwirynów III - projekt i wykonawstwo</t>
  </si>
  <si>
    <t>Projekt rozbudowy oświetlenia 
ul. Szymanowskiego w Klaudynie</t>
  </si>
  <si>
    <t>Zakup wozu ratownictwa technicznego</t>
  </si>
  <si>
    <t>80114</t>
  </si>
  <si>
    <t>Zespoły ekonomiczno-administracyjne szkół</t>
  </si>
  <si>
    <t xml:space="preserve">Wydatki na zakupy inwestycyjne jednostek budżetowych </t>
  </si>
  <si>
    <t>Zakup oprogramowania księgowego</t>
  </si>
  <si>
    <t xml:space="preserve">Załącznik Nr 5 
do Uchwały Nr XLI/365/06  
Rady Gminy Stare Babice 
z dnia 26 października 2006r. 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</si>
</sst>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0_ ;\-0\ "/>
  </numFmts>
  <fonts count="23">
    <font>
      <sz val="10"/>
      <name val="Arial CE"/>
      <family val="0"/>
    </font>
    <font>
      <b/>
      <sz val="10"/>
      <name val="Arial CE"/>
      <family val="0"/>
    </font>
    <font>
      <b/>
      <sz val="9"/>
      <name val="Arial CE"/>
      <family val="2"/>
    </font>
    <font>
      <b/>
      <u val="single"/>
      <sz val="9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u val="single"/>
      <sz val="10"/>
      <name val="Arial CE"/>
      <family val="2"/>
    </font>
    <font>
      <b/>
      <sz val="16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b/>
      <sz val="11"/>
      <name val="Arial CE"/>
      <family val="0"/>
    </font>
    <font>
      <u val="single"/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8"/>
      <color indexed="10"/>
      <name val="Arial CE"/>
      <family val="0"/>
    </font>
    <font>
      <sz val="12"/>
      <name val="Arial CE"/>
      <family val="0"/>
    </font>
    <font>
      <b/>
      <u val="single"/>
      <sz val="8"/>
      <name val="Arial CE"/>
      <family val="2"/>
    </font>
    <font>
      <sz val="10"/>
      <name val="Times New Roman CE"/>
      <family val="1"/>
    </font>
    <font>
      <sz val="9"/>
      <name val="Times New Roman CE"/>
      <family val="1"/>
    </font>
    <font>
      <sz val="8"/>
      <name val="Times New Roman CE"/>
      <family val="1"/>
    </font>
    <font>
      <b/>
      <i/>
      <sz val="8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bgColor indexed="13"/>
      </patternFill>
    </fill>
    <fill>
      <patternFill patternType="lightGray">
        <bgColor indexed="42"/>
      </patternFill>
    </fill>
    <fill>
      <patternFill patternType="gray125">
        <bgColor indexed="42"/>
      </patternFill>
    </fill>
  </fills>
  <borders count="56">
    <border>
      <left/>
      <right/>
      <top/>
      <bottom/>
      <diagonal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NumberFormat="1" applyAlignment="1">
      <alignment horizontal="center"/>
    </xf>
    <xf numFmtId="2" fontId="0" fillId="0" borderId="0" xfId="0" applyNumberFormat="1" applyFill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ill="1" applyBorder="1" applyAlignment="1">
      <alignment wrapText="1"/>
    </xf>
    <xf numFmtId="0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41" fontId="0" fillId="0" borderId="0" xfId="0" applyNumberFormat="1" applyAlignment="1">
      <alignment horizontal="right" wrapText="1"/>
    </xf>
    <xf numFmtId="49" fontId="0" fillId="0" borderId="4" xfId="0" applyNumberFormat="1" applyFont="1" applyFill="1" applyBorder="1" applyAlignment="1">
      <alignment horizontal="center" wrapText="1"/>
    </xf>
    <xf numFmtId="49" fontId="0" fillId="0" borderId="5" xfId="0" applyNumberFormat="1" applyFont="1" applyFill="1" applyBorder="1" applyAlignment="1">
      <alignment horizontal="center" wrapText="1"/>
    </xf>
    <xf numFmtId="49" fontId="0" fillId="0" borderId="6" xfId="0" applyNumberFormat="1" applyFont="1" applyFill="1" applyBorder="1" applyAlignment="1">
      <alignment horizontal="center" wrapText="1"/>
    </xf>
    <xf numFmtId="49" fontId="0" fillId="0" borderId="4" xfId="0" applyNumberFormat="1" applyFont="1" applyFill="1" applyBorder="1" applyAlignment="1">
      <alignment horizontal="center" wrapText="1" shrinkToFit="1"/>
    </xf>
    <xf numFmtId="49" fontId="0" fillId="0" borderId="7" xfId="0" applyNumberFormat="1" applyFont="1" applyFill="1" applyBorder="1" applyAlignment="1">
      <alignment horizontal="center" wrapText="1" shrinkToFit="1"/>
    </xf>
    <xf numFmtId="49" fontId="0" fillId="0" borderId="6" xfId="0" applyNumberFormat="1" applyFont="1" applyFill="1" applyBorder="1" applyAlignment="1">
      <alignment horizontal="center" wrapText="1" shrinkToFit="1"/>
    </xf>
    <xf numFmtId="49" fontId="1" fillId="0" borderId="7" xfId="0" applyNumberFormat="1" applyFont="1" applyFill="1" applyBorder="1" applyAlignment="1">
      <alignment horizont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right"/>
    </xf>
    <xf numFmtId="3" fontId="15" fillId="0" borderId="4" xfId="0" applyNumberFormat="1" applyFont="1" applyFill="1" applyBorder="1" applyAlignment="1">
      <alignment horizontal="left" vertical="center" wrapText="1" indent="1"/>
    </xf>
    <xf numFmtId="49" fontId="15" fillId="0" borderId="4" xfId="0" applyNumberFormat="1" applyFont="1" applyFill="1" applyBorder="1" applyAlignment="1">
      <alignment horizontal="center" vertical="center" wrapText="1"/>
    </xf>
    <xf numFmtId="164" fontId="15" fillId="0" borderId="9" xfId="15" applyNumberFormat="1" applyFont="1" applyFill="1" applyBorder="1" applyAlignment="1">
      <alignment vertical="center"/>
    </xf>
    <xf numFmtId="164" fontId="15" fillId="0" borderId="4" xfId="15" applyNumberFormat="1" applyFont="1" applyFill="1" applyBorder="1" applyAlignment="1">
      <alignment vertical="center"/>
    </xf>
    <xf numFmtId="3" fontId="15" fillId="0" borderId="4" xfId="0" applyNumberFormat="1" applyFont="1" applyFill="1" applyBorder="1" applyAlignment="1">
      <alignment horizontal="left" vertical="center" wrapText="1" indent="1"/>
    </xf>
    <xf numFmtId="49" fontId="15" fillId="0" borderId="4" xfId="0" applyNumberFormat="1" applyFont="1" applyFill="1" applyBorder="1" applyAlignment="1">
      <alignment horizontal="center" vertical="center" wrapText="1"/>
    </xf>
    <xf numFmtId="164" fontId="15" fillId="0" borderId="4" xfId="15" applyNumberFormat="1" applyFont="1" applyFill="1" applyBorder="1" applyAlignment="1">
      <alignment vertical="center"/>
    </xf>
    <xf numFmtId="49" fontId="15" fillId="0" borderId="4" xfId="0" applyNumberFormat="1" applyFont="1" applyFill="1" applyBorder="1" applyAlignment="1">
      <alignment horizontal="center" wrapText="1"/>
    </xf>
    <xf numFmtId="49" fontId="15" fillId="0" borderId="7" xfId="0" applyNumberFormat="1" applyFont="1" applyFill="1" applyBorder="1" applyAlignment="1">
      <alignment horizontal="center" wrapText="1"/>
    </xf>
    <xf numFmtId="49" fontId="15" fillId="0" borderId="4" xfId="0" applyNumberFormat="1" applyFont="1" applyFill="1" applyBorder="1" applyAlignment="1">
      <alignment horizontal="center"/>
    </xf>
    <xf numFmtId="49" fontId="15" fillId="0" borderId="6" xfId="0" applyNumberFormat="1" applyFont="1" applyFill="1" applyBorder="1" applyAlignment="1">
      <alignment horizontal="center" wrapText="1"/>
    </xf>
    <xf numFmtId="49" fontId="15" fillId="0" borderId="4" xfId="0" applyNumberFormat="1" applyFont="1" applyFill="1" applyBorder="1" applyAlignment="1">
      <alignment horizontal="center" wrapText="1" shrinkToFit="1"/>
    </xf>
    <xf numFmtId="164" fontId="15" fillId="0" borderId="10" xfId="15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164" fontId="15" fillId="0" borderId="12" xfId="15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3" fontId="15" fillId="0" borderId="13" xfId="0" applyNumberFormat="1" applyFont="1" applyFill="1" applyBorder="1" applyAlignment="1">
      <alignment horizontal="left" vertical="center" wrapText="1" indent="1"/>
    </xf>
    <xf numFmtId="49" fontId="6" fillId="0" borderId="4" xfId="0" applyNumberFormat="1" applyFont="1" applyFill="1" applyBorder="1" applyAlignment="1">
      <alignment horizontal="center" vertical="center" wrapText="1" shrinkToFit="1"/>
    </xf>
    <xf numFmtId="0" fontId="6" fillId="0" borderId="4" xfId="0" applyFont="1" applyFill="1" applyBorder="1" applyAlignment="1">
      <alignment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49" fontId="6" fillId="0" borderId="7" xfId="0" applyNumberFormat="1" applyFont="1" applyFill="1" applyBorder="1" applyAlignment="1">
      <alignment horizontal="center" vertical="center" wrapText="1" shrinkToFit="1"/>
    </xf>
    <xf numFmtId="49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wrapText="1"/>
    </xf>
    <xf numFmtId="0" fontId="4" fillId="0" borderId="2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13" fillId="0" borderId="2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1" fontId="2" fillId="2" borderId="15" xfId="0" applyNumberFormat="1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wrapText="1"/>
    </xf>
    <xf numFmtId="0" fontId="15" fillId="0" borderId="17" xfId="0" applyFont="1" applyFill="1" applyBorder="1" applyAlignment="1">
      <alignment horizontal="center" wrapText="1"/>
    </xf>
    <xf numFmtId="0" fontId="14" fillId="0" borderId="2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wrapText="1"/>
    </xf>
    <xf numFmtId="0" fontId="18" fillId="0" borderId="16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wrapText="1"/>
    </xf>
    <xf numFmtId="164" fontId="15" fillId="0" borderId="20" xfId="15" applyNumberFormat="1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vertical="center" wrapText="1"/>
    </xf>
    <xf numFmtId="164" fontId="2" fillId="0" borderId="21" xfId="0" applyNumberFormat="1" applyFont="1" applyFill="1" applyBorder="1" applyAlignment="1">
      <alignment vertical="center" wrapText="1"/>
    </xf>
    <xf numFmtId="164" fontId="15" fillId="0" borderId="4" xfId="0" applyNumberFormat="1" applyFont="1" applyFill="1" applyBorder="1" applyAlignment="1">
      <alignment horizontal="right" vertical="center"/>
    </xf>
    <xf numFmtId="164" fontId="15" fillId="0" borderId="4" xfId="0" applyNumberFormat="1" applyFont="1" applyFill="1" applyBorder="1" applyAlignment="1">
      <alignment vertical="center"/>
    </xf>
    <xf numFmtId="164" fontId="15" fillId="0" borderId="20" xfId="0" applyNumberFormat="1" applyFont="1" applyBorder="1" applyAlignment="1">
      <alignment vertical="center" wrapText="1"/>
    </xf>
    <xf numFmtId="164" fontId="1" fillId="0" borderId="21" xfId="0" applyNumberFormat="1" applyFont="1" applyFill="1" applyBorder="1" applyAlignment="1">
      <alignment vertical="center" wrapText="1"/>
    </xf>
    <xf numFmtId="164" fontId="1" fillId="0" borderId="10" xfId="0" applyNumberFormat="1" applyFont="1" applyFill="1" applyBorder="1" applyAlignment="1">
      <alignment vertical="center" wrapText="1"/>
    </xf>
    <xf numFmtId="164" fontId="1" fillId="2" borderId="10" xfId="0" applyNumberFormat="1" applyFont="1" applyFill="1" applyBorder="1" applyAlignment="1">
      <alignment vertical="center" wrapText="1"/>
    </xf>
    <xf numFmtId="164" fontId="1" fillId="0" borderId="22" xfId="0" applyNumberFormat="1" applyFont="1" applyFill="1" applyBorder="1" applyAlignment="1">
      <alignment vertical="center" wrapText="1"/>
    </xf>
    <xf numFmtId="164" fontId="15" fillId="0" borderId="4" xfId="0" applyNumberFormat="1" applyFont="1" applyFill="1" applyBorder="1" applyAlignment="1">
      <alignment horizontal="right" vertical="center"/>
    </xf>
    <xf numFmtId="164" fontId="15" fillId="0" borderId="4" xfId="0" applyNumberFormat="1" applyFont="1" applyFill="1" applyBorder="1" applyAlignment="1">
      <alignment horizontal="center" vertical="center" wrapText="1"/>
    </xf>
    <xf numFmtId="164" fontId="15" fillId="0" borderId="4" xfId="0" applyNumberFormat="1" applyFont="1" applyFill="1" applyBorder="1" applyAlignment="1">
      <alignment vertical="center"/>
    </xf>
    <xf numFmtId="164" fontId="15" fillId="2" borderId="4" xfId="0" applyNumberFormat="1" applyFont="1" applyFill="1" applyBorder="1" applyAlignment="1">
      <alignment vertical="center"/>
    </xf>
    <xf numFmtId="164" fontId="6" fillId="0" borderId="10" xfId="0" applyNumberFormat="1" applyFont="1" applyFill="1" applyBorder="1" applyAlignment="1">
      <alignment vertical="center" wrapText="1"/>
    </xf>
    <xf numFmtId="164" fontId="6" fillId="0" borderId="22" xfId="0" applyNumberFormat="1" applyFont="1" applyFill="1" applyBorder="1" applyAlignment="1">
      <alignment vertical="center" wrapText="1"/>
    </xf>
    <xf numFmtId="164" fontId="15" fillId="0" borderId="20" xfId="0" applyNumberFormat="1" applyFont="1" applyBorder="1" applyAlignment="1">
      <alignment vertical="center" wrapText="1"/>
    </xf>
    <xf numFmtId="164" fontId="1" fillId="0" borderId="3" xfId="0" applyNumberFormat="1" applyFont="1" applyFill="1" applyBorder="1" applyAlignment="1">
      <alignment vertical="center" wrapText="1"/>
    </xf>
    <xf numFmtId="164" fontId="1" fillId="2" borderId="3" xfId="0" applyNumberFormat="1" applyFont="1" applyFill="1" applyBorder="1" applyAlignment="1">
      <alignment vertical="center" wrapText="1"/>
    </xf>
    <xf numFmtId="164" fontId="15" fillId="0" borderId="13" xfId="0" applyNumberFormat="1" applyFont="1" applyFill="1" applyBorder="1" applyAlignment="1">
      <alignment horizontal="right" vertical="center" wrapText="1"/>
    </xf>
    <xf numFmtId="164" fontId="18" fillId="0" borderId="22" xfId="0" applyNumberFormat="1" applyFont="1" applyFill="1" applyBorder="1" applyAlignment="1">
      <alignment vertical="center" wrapText="1"/>
    </xf>
    <xf numFmtId="164" fontId="0" fillId="0" borderId="6" xfId="0" applyNumberFormat="1" applyFont="1" applyFill="1" applyBorder="1" applyAlignment="1">
      <alignment wrapText="1"/>
    </xf>
    <xf numFmtId="164" fontId="15" fillId="0" borderId="23" xfId="0" applyNumberFormat="1" applyFont="1" applyFill="1" applyBorder="1" applyAlignment="1">
      <alignment horizontal="right" vertical="center" wrapText="1"/>
    </xf>
    <xf numFmtId="164" fontId="15" fillId="0" borderId="20" xfId="0" applyNumberFormat="1" applyFont="1" applyFill="1" applyBorder="1" applyAlignment="1">
      <alignment vertical="center" wrapText="1"/>
    </xf>
    <xf numFmtId="164" fontId="15" fillId="0" borderId="4" xfId="0" applyNumberFormat="1" applyFont="1" applyFill="1" applyBorder="1" applyAlignment="1">
      <alignment horizontal="right" vertical="center" wrapText="1"/>
    </xf>
    <xf numFmtId="164" fontId="0" fillId="0" borderId="4" xfId="0" applyNumberFormat="1" applyFont="1" applyFill="1" applyBorder="1" applyAlignment="1">
      <alignment horizontal="right" wrapText="1"/>
    </xf>
    <xf numFmtId="164" fontId="15" fillId="0" borderId="13" xfId="0" applyNumberFormat="1" applyFont="1" applyFill="1" applyBorder="1" applyAlignment="1">
      <alignment vertical="center" wrapText="1"/>
    </xf>
    <xf numFmtId="164" fontId="0" fillId="0" borderId="7" xfId="0" applyNumberFormat="1" applyFont="1" applyFill="1" applyBorder="1" applyAlignment="1">
      <alignment horizontal="right" wrapText="1"/>
    </xf>
    <xf numFmtId="164" fontId="15" fillId="0" borderId="23" xfId="0" applyNumberFormat="1" applyFont="1" applyFill="1" applyBorder="1" applyAlignment="1">
      <alignment vertical="center" wrapText="1"/>
    </xf>
    <xf numFmtId="164" fontId="1" fillId="0" borderId="4" xfId="0" applyNumberFormat="1" applyFont="1" applyFill="1" applyBorder="1" applyAlignment="1">
      <alignment vertical="center" wrapText="1"/>
    </xf>
    <xf numFmtId="164" fontId="1" fillId="2" borderId="4" xfId="0" applyNumberFormat="1" applyFont="1" applyFill="1" applyBorder="1" applyAlignment="1">
      <alignment vertical="center" wrapText="1"/>
    </xf>
    <xf numFmtId="164" fontId="1" fillId="0" borderId="7" xfId="0" applyNumberFormat="1" applyFont="1" applyFill="1" applyBorder="1" applyAlignment="1">
      <alignment vertical="center" wrapText="1"/>
    </xf>
    <xf numFmtId="164" fontId="1" fillId="2" borderId="7" xfId="0" applyNumberFormat="1" applyFont="1" applyFill="1" applyBorder="1" applyAlignment="1">
      <alignment vertical="center" wrapText="1"/>
    </xf>
    <xf numFmtId="164" fontId="1" fillId="0" borderId="24" xfId="0" applyNumberFormat="1" applyFont="1" applyFill="1" applyBorder="1" applyAlignment="1">
      <alignment vertical="center" wrapText="1"/>
    </xf>
    <xf numFmtId="164" fontId="15" fillId="0" borderId="25" xfId="0" applyNumberFormat="1" applyFont="1" applyFill="1" applyBorder="1" applyAlignment="1">
      <alignment vertical="center" wrapText="1"/>
    </xf>
    <xf numFmtId="164" fontId="15" fillId="0" borderId="20" xfId="0" applyNumberFormat="1" applyFont="1" applyFill="1" applyBorder="1" applyAlignment="1">
      <alignment vertical="center" wrapText="1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right" wrapText="1"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 vertical="center"/>
    </xf>
    <xf numFmtId="164" fontId="15" fillId="0" borderId="7" xfId="0" applyNumberFormat="1" applyFont="1" applyBorder="1" applyAlignment="1">
      <alignment horizontal="right" wrapText="1"/>
    </xf>
    <xf numFmtId="164" fontId="15" fillId="0" borderId="7" xfId="0" applyNumberFormat="1" applyFont="1" applyFill="1" applyBorder="1" applyAlignment="1">
      <alignment horizontal="right" wrapText="1"/>
    </xf>
    <xf numFmtId="164" fontId="15" fillId="0" borderId="4" xfId="0" applyNumberFormat="1" applyFont="1" applyFill="1" applyBorder="1" applyAlignment="1">
      <alignment horizontal="right" wrapText="1"/>
    </xf>
    <xf numFmtId="164" fontId="1" fillId="0" borderId="10" xfId="0" applyNumberFormat="1" applyFont="1" applyFill="1" applyBorder="1" applyAlignment="1">
      <alignment horizontal="right" vertical="center" wrapText="1"/>
    </xf>
    <xf numFmtId="164" fontId="15" fillId="0" borderId="4" xfId="0" applyNumberFormat="1" applyFont="1" applyFill="1" applyBorder="1" applyAlignment="1">
      <alignment horizontal="right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vertical="center" wrapText="1"/>
    </xf>
    <xf numFmtId="0" fontId="15" fillId="0" borderId="4" xfId="0" applyFont="1" applyFill="1" applyBorder="1" applyAlignment="1">
      <alignment horizontal="left" wrapText="1" indent="1"/>
    </xf>
    <xf numFmtId="0" fontId="15" fillId="0" borderId="4" xfId="0" applyFont="1" applyFill="1" applyBorder="1" applyAlignment="1">
      <alignment horizontal="left" wrapText="1" indent="1"/>
    </xf>
    <xf numFmtId="0" fontId="14" fillId="0" borderId="2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top" wrapText="1"/>
    </xf>
    <xf numFmtId="164" fontId="15" fillId="0" borderId="6" xfId="15" applyNumberFormat="1" applyFont="1" applyFill="1" applyBorder="1" applyAlignment="1">
      <alignment vertical="center"/>
    </xf>
    <xf numFmtId="3" fontId="15" fillId="0" borderId="5" xfId="0" applyNumberFormat="1" applyFont="1" applyFill="1" applyBorder="1" applyAlignment="1">
      <alignment horizontal="left" vertical="center" wrapText="1" indent="1"/>
    </xf>
    <xf numFmtId="0" fontId="1" fillId="0" borderId="2" xfId="0" applyFont="1" applyFill="1" applyBorder="1" applyAlignment="1">
      <alignment horizontal="center" wrapText="1"/>
    </xf>
    <xf numFmtId="49" fontId="0" fillId="0" borderId="1" xfId="0" applyNumberFormat="1" applyFont="1" applyFill="1" applyBorder="1" applyAlignment="1" quotePrefix="1">
      <alignment horizontal="center" wrapText="1"/>
    </xf>
    <xf numFmtId="0" fontId="5" fillId="0" borderId="1" xfId="0" applyFont="1" applyFill="1" applyBorder="1" applyAlignment="1">
      <alignment wrapText="1"/>
    </xf>
    <xf numFmtId="0" fontId="5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49" fontId="15" fillId="0" borderId="7" xfId="0" applyNumberFormat="1" applyFont="1" applyFill="1" applyBorder="1" applyAlignment="1" quotePrefix="1">
      <alignment horizontal="center" wrapText="1"/>
    </xf>
    <xf numFmtId="164" fontId="15" fillId="0" borderId="24" xfId="0" applyNumberFormat="1" applyFont="1" applyFill="1" applyBorder="1" applyAlignment="1">
      <alignment vertical="center" wrapText="1"/>
    </xf>
    <xf numFmtId="0" fontId="15" fillId="0" borderId="0" xfId="0" applyFont="1" applyFill="1" applyAlignment="1">
      <alignment wrapText="1"/>
    </xf>
    <xf numFmtId="0" fontId="17" fillId="0" borderId="2" xfId="0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 wrapText="1"/>
    </xf>
    <xf numFmtId="0" fontId="5" fillId="0" borderId="1" xfId="0" applyNumberFormat="1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right"/>
    </xf>
    <xf numFmtId="164" fontId="1" fillId="0" borderId="14" xfId="0" applyNumberFormat="1" applyFont="1" applyFill="1" applyBorder="1" applyAlignment="1">
      <alignment horizontal="right" vertical="center"/>
    </xf>
    <xf numFmtId="164" fontId="1" fillId="0" borderId="21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wrapText="1"/>
    </xf>
    <xf numFmtId="0" fontId="15" fillId="0" borderId="11" xfId="0" applyFont="1" applyFill="1" applyBorder="1" applyAlignment="1">
      <alignment horizontal="center" wrapText="1"/>
    </xf>
    <xf numFmtId="49" fontId="16" fillId="0" borderId="10" xfId="0" applyNumberFormat="1" applyFont="1" applyFill="1" applyBorder="1" applyAlignment="1" quotePrefix="1">
      <alignment horizontal="center"/>
    </xf>
    <xf numFmtId="164" fontId="15" fillId="0" borderId="28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wrapText="1"/>
    </xf>
    <xf numFmtId="164" fontId="15" fillId="0" borderId="13" xfId="0" applyNumberFormat="1" applyFont="1" applyFill="1" applyBorder="1" applyAlignment="1">
      <alignment vertical="center" wrapText="1"/>
    </xf>
    <xf numFmtId="0" fontId="15" fillId="0" borderId="0" xfId="0" applyFont="1" applyFill="1" applyBorder="1" applyAlignment="1">
      <alignment wrapText="1"/>
    </xf>
    <xf numFmtId="49" fontId="10" fillId="0" borderId="4" xfId="0" applyNumberFormat="1" applyFont="1" applyFill="1" applyBorder="1" applyAlignment="1">
      <alignment horizontal="center" wrapText="1" shrinkToFit="1"/>
    </xf>
    <xf numFmtId="0" fontId="11" fillId="0" borderId="0" xfId="0" applyFont="1" applyFill="1" applyAlignment="1">
      <alignment wrapText="1"/>
    </xf>
    <xf numFmtId="43" fontId="15" fillId="0" borderId="4" xfId="15" applyFont="1" applyFill="1" applyBorder="1" applyAlignment="1">
      <alignment horizontal="left" vertical="center" wrapText="1"/>
    </xf>
    <xf numFmtId="164" fontId="15" fillId="0" borderId="4" xfId="0" applyNumberFormat="1" applyFont="1" applyBorder="1" applyAlignment="1">
      <alignment horizontal="right" wrapText="1"/>
    </xf>
    <xf numFmtId="164" fontId="15" fillId="0" borderId="7" xfId="0" applyNumberFormat="1" applyFont="1" applyFill="1" applyBorder="1" applyAlignment="1">
      <alignment horizontal="right" vertical="center" wrapText="1"/>
    </xf>
    <xf numFmtId="0" fontId="0" fillId="0" borderId="29" xfId="0" applyBorder="1" applyAlignment="1">
      <alignment horizontal="center"/>
    </xf>
    <xf numFmtId="164" fontId="1" fillId="2" borderId="21" xfId="0" applyNumberFormat="1" applyFont="1" applyFill="1" applyBorder="1" applyAlignment="1">
      <alignment vertical="center" wrapText="1"/>
    </xf>
    <xf numFmtId="164" fontId="1" fillId="3" borderId="21" xfId="0" applyNumberFormat="1" applyFont="1" applyFill="1" applyBorder="1" applyAlignment="1">
      <alignment vertical="center" wrapText="1"/>
    </xf>
    <xf numFmtId="164" fontId="1" fillId="0" borderId="20" xfId="0" applyNumberFormat="1" applyFont="1" applyFill="1" applyBorder="1" applyAlignment="1">
      <alignment vertical="center" wrapText="1"/>
    </xf>
    <xf numFmtId="0" fontId="15" fillId="0" borderId="30" xfId="0" applyFont="1" applyFill="1" applyBorder="1" applyAlignment="1">
      <alignment horizontal="center" wrapText="1"/>
    </xf>
    <xf numFmtId="0" fontId="15" fillId="0" borderId="30" xfId="0" applyFont="1" applyFill="1" applyBorder="1" applyAlignment="1">
      <alignment horizontal="center" wrapText="1"/>
    </xf>
    <xf numFmtId="0" fontId="0" fillId="0" borderId="8" xfId="0" applyBorder="1" applyAlignment="1">
      <alignment horizontal="right"/>
    </xf>
    <xf numFmtId="0" fontId="0" fillId="0" borderId="0" xfId="0" applyBorder="1" applyAlignment="1">
      <alignment horizontal="center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5" fillId="0" borderId="31" xfId="0" applyFont="1" applyFill="1" applyBorder="1" applyAlignment="1">
      <alignment horizontal="center" wrapText="1"/>
    </xf>
    <xf numFmtId="49" fontId="0" fillId="0" borderId="12" xfId="0" applyNumberFormat="1" applyFont="1" applyFill="1" applyBorder="1" applyAlignment="1">
      <alignment horizontal="center" wrapText="1"/>
    </xf>
    <xf numFmtId="164" fontId="15" fillId="0" borderId="3" xfId="15" applyNumberFormat="1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wrapText="1"/>
    </xf>
    <xf numFmtId="164" fontId="15" fillId="2" borderId="4" xfId="0" applyNumberFormat="1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1" fillId="0" borderId="8" xfId="0" applyFont="1" applyFill="1" applyBorder="1" applyAlignment="1">
      <alignment horizontal="right"/>
    </xf>
    <xf numFmtId="0" fontId="2" fillId="0" borderId="14" xfId="0" applyNumberFormat="1" applyFont="1" applyFill="1" applyBorder="1" applyAlignment="1">
      <alignment horizontal="center"/>
    </xf>
    <xf numFmtId="164" fontId="15" fillId="0" borderId="6" xfId="0" applyNumberFormat="1" applyFont="1" applyFill="1" applyBorder="1" applyAlignment="1">
      <alignment vertical="center" wrapText="1"/>
    </xf>
    <xf numFmtId="164" fontId="15" fillId="0" borderId="4" xfId="0" applyNumberFormat="1" applyFont="1" applyFill="1" applyBorder="1" applyAlignment="1">
      <alignment vertical="center" wrapText="1"/>
    </xf>
    <xf numFmtId="164" fontId="0" fillId="0" borderId="0" xfId="0" applyNumberForma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164" fontId="1" fillId="3" borderId="32" xfId="0" applyNumberFormat="1" applyFont="1" applyFill="1" applyBorder="1" applyAlignment="1">
      <alignment vertical="center" wrapText="1"/>
    </xf>
    <xf numFmtId="3" fontId="15" fillId="0" borderId="6" xfId="0" applyNumberFormat="1" applyFont="1" applyFill="1" applyBorder="1" applyAlignment="1">
      <alignment horizontal="left" vertical="center" wrapText="1" indent="1"/>
    </xf>
    <xf numFmtId="49" fontId="15" fillId="0" borderId="6" xfId="0" applyNumberFormat="1" applyFont="1" applyFill="1" applyBorder="1" applyAlignment="1">
      <alignment horizontal="center" vertical="center" wrapText="1"/>
    </xf>
    <xf numFmtId="164" fontId="15" fillId="0" borderId="6" xfId="0" applyNumberFormat="1" applyFont="1" applyFill="1" applyBorder="1" applyAlignment="1">
      <alignment horizontal="right" vertical="center"/>
    </xf>
    <xf numFmtId="164" fontId="15" fillId="0" borderId="6" xfId="0" applyNumberFormat="1" applyFont="1" applyFill="1" applyBorder="1" applyAlignment="1">
      <alignment horizontal="right" wrapText="1"/>
    </xf>
    <xf numFmtId="164" fontId="15" fillId="0" borderId="6" xfId="0" applyNumberFormat="1" applyFont="1" applyFill="1" applyBorder="1" applyAlignment="1">
      <alignment vertical="center"/>
    </xf>
    <xf numFmtId="164" fontId="15" fillId="0" borderId="33" xfId="15" applyNumberFormat="1" applyFont="1" applyFill="1" applyBorder="1" applyAlignment="1">
      <alignment vertical="center"/>
    </xf>
    <xf numFmtId="164" fontId="15" fillId="2" borderId="6" xfId="0" applyNumberFormat="1" applyFont="1" applyFill="1" applyBorder="1" applyAlignment="1">
      <alignment vertical="center"/>
    </xf>
    <xf numFmtId="49" fontId="1" fillId="0" borderId="4" xfId="0" applyNumberFormat="1" applyFont="1" applyFill="1" applyBorder="1" applyAlignment="1">
      <alignment horizontal="center" wrapText="1"/>
    </xf>
    <xf numFmtId="0" fontId="2" fillId="0" borderId="34" xfId="0" applyFont="1" applyBorder="1" applyAlignment="1">
      <alignment horizontal="center"/>
    </xf>
    <xf numFmtId="1" fontId="2" fillId="0" borderId="21" xfId="0" applyNumberFormat="1" applyFont="1" applyFill="1" applyBorder="1" applyAlignment="1">
      <alignment horizontal="center"/>
    </xf>
    <xf numFmtId="164" fontId="15" fillId="0" borderId="32" xfId="15" applyNumberFormat="1" applyFont="1" applyFill="1" applyBorder="1" applyAlignment="1">
      <alignment vertical="center"/>
    </xf>
    <xf numFmtId="164" fontId="15" fillId="0" borderId="35" xfId="15" applyNumberFormat="1" applyFont="1" applyFill="1" applyBorder="1" applyAlignment="1">
      <alignment vertical="center"/>
    </xf>
    <xf numFmtId="164" fontId="1" fillId="0" borderId="36" xfId="0" applyNumberFormat="1" applyFont="1" applyFill="1" applyBorder="1" applyAlignment="1">
      <alignment vertical="center" wrapText="1"/>
    </xf>
    <xf numFmtId="0" fontId="15" fillId="0" borderId="19" xfId="0" applyFont="1" applyFill="1" applyBorder="1" applyAlignment="1">
      <alignment horizontal="center" wrapText="1"/>
    </xf>
    <xf numFmtId="164" fontId="15" fillId="0" borderId="6" xfId="0" applyNumberFormat="1" applyFont="1" applyFill="1" applyBorder="1" applyAlignment="1">
      <alignment horizontal="right" vertical="center" wrapText="1"/>
    </xf>
    <xf numFmtId="164" fontId="15" fillId="0" borderId="5" xfId="0" applyNumberFormat="1" applyFont="1" applyFill="1" applyBorder="1" applyAlignment="1">
      <alignment horizontal="right" wrapText="1"/>
    </xf>
    <xf numFmtId="164" fontId="15" fillId="0" borderId="37" xfId="0" applyNumberFormat="1" applyFont="1" applyFill="1" applyBorder="1" applyAlignment="1">
      <alignment horizontal="right" vertical="center" wrapText="1"/>
    </xf>
    <xf numFmtId="0" fontId="18" fillId="0" borderId="16" xfId="0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3" fontId="22" fillId="0" borderId="6" xfId="0" applyNumberFormat="1" applyFont="1" applyFill="1" applyBorder="1" applyAlignment="1">
      <alignment horizontal="left" vertical="center" wrapText="1" indent="1"/>
    </xf>
    <xf numFmtId="164" fontId="6" fillId="0" borderId="7" xfId="0" applyNumberFormat="1" applyFont="1" applyFill="1" applyBorder="1" applyAlignment="1">
      <alignment vertical="center" wrapText="1"/>
    </xf>
    <xf numFmtId="3" fontId="15" fillId="0" borderId="12" xfId="0" applyNumberFormat="1" applyFont="1" applyFill="1" applyBorder="1" applyAlignment="1">
      <alignment horizontal="left" vertical="center" wrapText="1" indent="1"/>
    </xf>
    <xf numFmtId="49" fontId="15" fillId="0" borderId="12" xfId="0" applyNumberFormat="1" applyFont="1" applyFill="1" applyBorder="1" applyAlignment="1">
      <alignment horizontal="center" vertical="center" wrapText="1"/>
    </xf>
    <xf numFmtId="164" fontId="15" fillId="0" borderId="12" xfId="0" applyNumberFormat="1" applyFont="1" applyFill="1" applyBorder="1" applyAlignment="1">
      <alignment horizontal="right" vertical="center"/>
    </xf>
    <xf numFmtId="164" fontId="15" fillId="0" borderId="12" xfId="0" applyNumberFormat="1" applyFont="1" applyFill="1" applyBorder="1" applyAlignment="1">
      <alignment horizontal="right" wrapText="1"/>
    </xf>
    <xf numFmtId="164" fontId="15" fillId="0" borderId="12" xfId="0" applyNumberFormat="1" applyFont="1" applyFill="1" applyBorder="1" applyAlignment="1">
      <alignment vertical="center"/>
    </xf>
    <xf numFmtId="164" fontId="15" fillId="0" borderId="38" xfId="0" applyNumberFormat="1" applyFont="1" applyFill="1" applyBorder="1" applyAlignment="1">
      <alignment horizontal="right" vertical="center" wrapText="1"/>
    </xf>
    <xf numFmtId="164" fontId="15" fillId="2" borderId="12" xfId="0" applyNumberFormat="1" applyFont="1" applyFill="1" applyBorder="1" applyAlignment="1">
      <alignment vertical="center"/>
    </xf>
    <xf numFmtId="164" fontId="15" fillId="0" borderId="5" xfId="15" applyNumberFormat="1" applyFont="1" applyFill="1" applyBorder="1" applyAlignment="1">
      <alignment vertical="center"/>
    </xf>
    <xf numFmtId="49" fontId="15" fillId="0" borderId="5" xfId="0" applyNumberFormat="1" applyFont="1" applyFill="1" applyBorder="1" applyAlignment="1">
      <alignment horizontal="center" vertical="center" wrapText="1"/>
    </xf>
    <xf numFmtId="164" fontId="15" fillId="0" borderId="5" xfId="0" applyNumberFormat="1" applyFont="1" applyFill="1" applyBorder="1" applyAlignment="1">
      <alignment vertical="center"/>
    </xf>
    <xf numFmtId="164" fontId="15" fillId="0" borderId="5" xfId="0" applyNumberFormat="1" applyFont="1" applyFill="1" applyBorder="1" applyAlignment="1">
      <alignment horizontal="right" vertical="center" wrapText="1"/>
    </xf>
    <xf numFmtId="164" fontId="15" fillId="0" borderId="39" xfId="0" applyNumberFormat="1" applyFont="1" applyBorder="1" applyAlignment="1">
      <alignment vertical="center" wrapText="1"/>
    </xf>
    <xf numFmtId="49" fontId="1" fillId="0" borderId="5" xfId="0" applyNumberFormat="1" applyFont="1" applyFill="1" applyBorder="1" applyAlignment="1">
      <alignment horizontal="center" wrapText="1"/>
    </xf>
    <xf numFmtId="0" fontId="15" fillId="0" borderId="2" xfId="0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3" fontId="1" fillId="0" borderId="1" xfId="0" applyNumberFormat="1" applyFont="1" applyFill="1" applyBorder="1" applyAlignment="1">
      <alignment horizontal="left" vertical="center" wrapText="1" indent="1"/>
    </xf>
    <xf numFmtId="49" fontId="15" fillId="0" borderId="1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vertical="center"/>
    </xf>
    <xf numFmtId="164" fontId="15" fillId="0" borderId="1" xfId="0" applyNumberFormat="1" applyFont="1" applyFill="1" applyBorder="1" applyAlignment="1">
      <alignment horizontal="right" vertical="center" wrapText="1"/>
    </xf>
    <xf numFmtId="164" fontId="15" fillId="0" borderId="1" xfId="15" applyNumberFormat="1" applyFont="1" applyFill="1" applyBorder="1" applyAlignment="1">
      <alignment vertical="center"/>
    </xf>
    <xf numFmtId="164" fontId="15" fillId="0" borderId="1" xfId="0" applyNumberFormat="1" applyFont="1" applyFill="1" applyBorder="1" applyAlignment="1">
      <alignment vertical="center" wrapText="1"/>
    </xf>
    <xf numFmtId="164" fontId="15" fillId="2" borderId="1" xfId="0" applyNumberFormat="1" applyFont="1" applyFill="1" applyBorder="1" applyAlignment="1">
      <alignment vertical="center"/>
    </xf>
    <xf numFmtId="164" fontId="15" fillId="0" borderId="21" xfId="15" applyNumberFormat="1" applyFont="1" applyFill="1" applyBorder="1" applyAlignment="1">
      <alignment vertical="center"/>
    </xf>
    <xf numFmtId="3" fontId="6" fillId="0" borderId="5" xfId="0" applyNumberFormat="1" applyFont="1" applyFill="1" applyBorder="1" applyAlignment="1">
      <alignment horizontal="left" vertical="center" wrapText="1" indent="1"/>
    </xf>
    <xf numFmtId="164" fontId="15" fillId="0" borderId="12" xfId="0" applyNumberFormat="1" applyFont="1" applyFill="1" applyBorder="1" applyAlignment="1">
      <alignment horizontal="right" vertical="center" wrapText="1"/>
    </xf>
    <xf numFmtId="164" fontId="15" fillId="0" borderId="12" xfId="0" applyNumberFormat="1" applyFont="1" applyFill="1" applyBorder="1" applyAlignment="1">
      <alignment vertical="center" wrapText="1"/>
    </xf>
    <xf numFmtId="164" fontId="1" fillId="0" borderId="40" xfId="0" applyNumberFormat="1" applyFont="1" applyFill="1" applyBorder="1" applyAlignment="1">
      <alignment vertical="center" wrapText="1"/>
    </xf>
    <xf numFmtId="164" fontId="15" fillId="0" borderId="41" xfId="15" applyNumberFormat="1" applyFont="1" applyFill="1" applyBorder="1" applyAlignment="1">
      <alignment vertical="center"/>
    </xf>
    <xf numFmtId="164" fontId="1" fillId="0" borderId="42" xfId="0" applyNumberFormat="1" applyFont="1" applyFill="1" applyBorder="1" applyAlignment="1">
      <alignment vertical="center" wrapText="1"/>
    </xf>
    <xf numFmtId="164" fontId="15" fillId="0" borderId="5" xfId="0" applyNumberFormat="1" applyFont="1" applyFill="1" applyBorder="1" applyAlignment="1">
      <alignment horizontal="right" vertical="center"/>
    </xf>
    <xf numFmtId="164" fontId="15" fillId="0" borderId="27" xfId="15" applyNumberFormat="1" applyFont="1" applyFill="1" applyBorder="1" applyAlignment="1">
      <alignment vertical="center"/>
    </xf>
    <xf numFmtId="164" fontId="15" fillId="2" borderId="5" xfId="0" applyNumberFormat="1" applyFont="1" applyFill="1" applyBorder="1" applyAlignment="1">
      <alignment vertical="center"/>
    </xf>
    <xf numFmtId="164" fontId="15" fillId="0" borderId="43" xfId="15" applyNumberFormat="1" applyFont="1" applyFill="1" applyBorder="1" applyAlignment="1">
      <alignment vertical="center"/>
    </xf>
    <xf numFmtId="0" fontId="15" fillId="0" borderId="4" xfId="0" applyFont="1" applyFill="1" applyBorder="1" applyAlignment="1">
      <alignment vertical="center" wrapText="1"/>
    </xf>
    <xf numFmtId="164" fontId="1" fillId="0" borderId="39" xfId="0" applyNumberFormat="1" applyFont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horizontal="right" vertical="center" wrapText="1"/>
    </xf>
    <xf numFmtId="164" fontId="1" fillId="0" borderId="1" xfId="15" applyNumberFormat="1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164" fontId="1" fillId="0" borderId="21" xfId="15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vertical="center"/>
    </xf>
    <xf numFmtId="164" fontId="1" fillId="0" borderId="10" xfId="15" applyNumberFormat="1" applyFont="1" applyFill="1" applyBorder="1" applyAlignment="1">
      <alignment vertical="center"/>
    </xf>
    <xf numFmtId="164" fontId="1" fillId="2" borderId="10" xfId="0" applyNumberFormat="1" applyFont="1" applyFill="1" applyBorder="1" applyAlignment="1">
      <alignment vertical="center"/>
    </xf>
    <xf numFmtId="164" fontId="1" fillId="0" borderId="22" xfId="15" applyNumberFormat="1" applyFont="1" applyFill="1" applyBorder="1" applyAlignment="1">
      <alignment vertical="center"/>
    </xf>
    <xf numFmtId="164" fontId="1" fillId="0" borderId="42" xfId="0" applyNumberFormat="1" applyFont="1" applyBorder="1" applyAlignment="1">
      <alignment vertical="center" wrapText="1"/>
    </xf>
    <xf numFmtId="0" fontId="1" fillId="0" borderId="44" xfId="0" applyFont="1" applyBorder="1" applyAlignment="1">
      <alignment wrapText="1"/>
    </xf>
    <xf numFmtId="3" fontId="6" fillId="0" borderId="10" xfId="0" applyNumberFormat="1" applyFont="1" applyFill="1" applyBorder="1" applyAlignment="1">
      <alignment horizontal="left" vertical="center" wrapText="1" indent="1"/>
    </xf>
    <xf numFmtId="0" fontId="15" fillId="0" borderId="0" xfId="0" applyFont="1" applyBorder="1" applyAlignment="1">
      <alignment wrapText="1"/>
    </xf>
    <xf numFmtId="0" fontId="15" fillId="0" borderId="17" xfId="0" applyFont="1" applyFill="1" applyBorder="1" applyAlignment="1">
      <alignment horizontal="center" wrapText="1"/>
    </xf>
    <xf numFmtId="49" fontId="0" fillId="0" borderId="7" xfId="0" applyNumberFormat="1" applyFont="1" applyFill="1" applyBorder="1" applyAlignment="1">
      <alignment horizontal="center" wrapText="1"/>
    </xf>
    <xf numFmtId="3" fontId="15" fillId="0" borderId="7" xfId="0" applyNumberFormat="1" applyFont="1" applyFill="1" applyBorder="1" applyAlignment="1">
      <alignment horizontal="left" vertical="center" wrapText="1" indent="1"/>
    </xf>
    <xf numFmtId="49" fontId="15" fillId="0" borderId="7" xfId="0" applyNumberFormat="1" applyFont="1" applyFill="1" applyBorder="1" applyAlignment="1">
      <alignment horizontal="center" vertical="center" wrapText="1"/>
    </xf>
    <xf numFmtId="164" fontId="15" fillId="0" borderId="7" xfId="0" applyNumberFormat="1" applyFont="1" applyFill="1" applyBorder="1" applyAlignment="1">
      <alignment horizontal="right" vertical="center"/>
    </xf>
    <xf numFmtId="164" fontId="15" fillId="0" borderId="7" xfId="0" applyNumberFormat="1" applyFont="1" applyFill="1" applyBorder="1" applyAlignment="1">
      <alignment vertical="center"/>
    </xf>
    <xf numFmtId="164" fontId="15" fillId="0" borderId="7" xfId="15" applyNumberFormat="1" applyFont="1" applyFill="1" applyBorder="1" applyAlignment="1">
      <alignment vertical="center"/>
    </xf>
    <xf numFmtId="164" fontId="15" fillId="0" borderId="25" xfId="0" applyNumberFormat="1" applyFont="1" applyFill="1" applyBorder="1" applyAlignment="1">
      <alignment horizontal="right" vertical="center" wrapText="1"/>
    </xf>
    <xf numFmtId="164" fontId="15" fillId="2" borderId="7" xfId="0" applyNumberFormat="1" applyFont="1" applyFill="1" applyBorder="1" applyAlignment="1">
      <alignment vertical="center"/>
    </xf>
    <xf numFmtId="49" fontId="15" fillId="0" borderId="5" xfId="0" applyNumberFormat="1" applyFont="1" applyFill="1" applyBorder="1" applyAlignment="1">
      <alignment horizontal="center" wrapText="1"/>
    </xf>
    <xf numFmtId="3" fontId="15" fillId="0" borderId="5" xfId="0" applyNumberFormat="1" applyFont="1" applyFill="1" applyBorder="1" applyAlignment="1">
      <alignment horizontal="left" vertical="center" wrapText="1" indent="1"/>
    </xf>
    <xf numFmtId="49" fontId="15" fillId="0" borderId="5" xfId="0" applyNumberFormat="1" applyFont="1" applyFill="1" applyBorder="1" applyAlignment="1">
      <alignment horizontal="center" vertical="center" wrapText="1"/>
    </xf>
    <xf numFmtId="164" fontId="15" fillId="0" borderId="5" xfId="0" applyNumberFormat="1" applyFont="1" applyFill="1" applyBorder="1" applyAlignment="1">
      <alignment horizontal="right" vertical="center"/>
    </xf>
    <xf numFmtId="164" fontId="15" fillId="0" borderId="5" xfId="0" applyNumberFormat="1" applyFont="1" applyFill="1" applyBorder="1" applyAlignment="1">
      <alignment horizontal="right" vertical="center" wrapText="1"/>
    </xf>
    <xf numFmtId="164" fontId="15" fillId="0" borderId="5" xfId="0" applyNumberFormat="1" applyFont="1" applyFill="1" applyBorder="1" applyAlignment="1">
      <alignment vertical="center"/>
    </xf>
    <xf numFmtId="164" fontId="15" fillId="0" borderId="5" xfId="15" applyNumberFormat="1" applyFont="1" applyFill="1" applyBorder="1" applyAlignment="1">
      <alignment vertical="center"/>
    </xf>
    <xf numFmtId="164" fontId="15" fillId="0" borderId="23" xfId="0" applyNumberFormat="1" applyFont="1" applyFill="1" applyBorder="1" applyAlignment="1">
      <alignment vertical="center" wrapText="1"/>
    </xf>
    <xf numFmtId="164" fontId="15" fillId="2" borderId="5" xfId="0" applyNumberFormat="1" applyFont="1" applyFill="1" applyBorder="1" applyAlignment="1">
      <alignment vertical="center"/>
    </xf>
    <xf numFmtId="0" fontId="15" fillId="0" borderId="16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5" fillId="0" borderId="0" xfId="0" applyFont="1" applyAlignment="1">
      <alignment vertical="center"/>
    </xf>
    <xf numFmtId="0" fontId="15" fillId="0" borderId="31" xfId="0" applyFont="1" applyBorder="1" applyAlignment="1">
      <alignment horizontal="center"/>
    </xf>
    <xf numFmtId="0" fontId="15" fillId="0" borderId="12" xfId="0" applyNumberFormat="1" applyFont="1" applyBorder="1" applyAlignment="1">
      <alignment horizontal="center"/>
    </xf>
    <xf numFmtId="0" fontId="15" fillId="0" borderId="12" xfId="0" applyFont="1" applyBorder="1" applyAlignment="1">
      <alignment horizontal="center" wrapText="1"/>
    </xf>
    <xf numFmtId="0" fontId="15" fillId="0" borderId="12" xfId="0" applyFont="1" applyBorder="1" applyAlignment="1">
      <alignment/>
    </xf>
    <xf numFmtId="41" fontId="15" fillId="0" borderId="12" xfId="0" applyNumberFormat="1" applyFont="1" applyBorder="1" applyAlignment="1">
      <alignment horizontal="right" wrapText="1"/>
    </xf>
    <xf numFmtId="3" fontId="15" fillId="0" borderId="12" xfId="0" applyNumberFormat="1" applyFont="1" applyBorder="1" applyAlignment="1">
      <alignment/>
    </xf>
    <xf numFmtId="3" fontId="15" fillId="0" borderId="12" xfId="0" applyNumberFormat="1" applyFont="1" applyFill="1" applyBorder="1" applyAlignment="1">
      <alignment horizontal="right" vertical="center"/>
    </xf>
    <xf numFmtId="3" fontId="15" fillId="0" borderId="12" xfId="0" applyNumberFormat="1" applyFont="1" applyFill="1" applyBorder="1" applyAlignment="1">
      <alignment/>
    </xf>
    <xf numFmtId="3" fontId="15" fillId="0" borderId="35" xfId="0" applyNumberFormat="1" applyFont="1" applyFill="1" applyBorder="1" applyAlignment="1">
      <alignment/>
    </xf>
    <xf numFmtId="3" fontId="15" fillId="2" borderId="12" xfId="0" applyNumberFormat="1" applyFont="1" applyFill="1" applyBorder="1" applyAlignment="1">
      <alignment/>
    </xf>
    <xf numFmtId="0" fontId="2" fillId="0" borderId="45" xfId="0" applyFont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wrapText="1"/>
    </xf>
    <xf numFmtId="49" fontId="15" fillId="0" borderId="6" xfId="0" applyNumberFormat="1" applyFont="1" applyFill="1" applyBorder="1" applyAlignment="1">
      <alignment horizontal="center" wrapText="1"/>
    </xf>
    <xf numFmtId="164" fontId="1" fillId="2" borderId="34" xfId="0" applyNumberFormat="1" applyFont="1" applyFill="1" applyBorder="1" applyAlignment="1">
      <alignment vertical="center" wrapText="1"/>
    </xf>
    <xf numFmtId="164" fontId="1" fillId="0" borderId="34" xfId="0" applyNumberFormat="1" applyFont="1" applyFill="1" applyBorder="1" applyAlignment="1">
      <alignment vertical="center" wrapText="1"/>
    </xf>
    <xf numFmtId="164" fontId="1" fillId="3" borderId="34" xfId="0" applyNumberFormat="1" applyFont="1" applyFill="1" applyBorder="1" applyAlignment="1">
      <alignment vertical="center" wrapText="1"/>
    </xf>
    <xf numFmtId="164" fontId="2" fillId="0" borderId="34" xfId="0" applyNumberFormat="1" applyFont="1" applyFill="1" applyBorder="1" applyAlignment="1">
      <alignment vertical="center" wrapText="1"/>
    </xf>
    <xf numFmtId="164" fontId="15" fillId="0" borderId="42" xfId="0" applyNumberFormat="1" applyFont="1" applyFill="1" applyBorder="1" applyAlignment="1">
      <alignment vertical="center" wrapText="1"/>
    </xf>
    <xf numFmtId="164" fontId="15" fillId="0" borderId="32" xfId="0" applyNumberFormat="1" applyFont="1" applyFill="1" applyBorder="1" applyAlignment="1">
      <alignment vertical="center" wrapText="1"/>
    </xf>
    <xf numFmtId="164" fontId="15" fillId="0" borderId="39" xfId="0" applyNumberFormat="1" applyFont="1" applyFill="1" applyBorder="1" applyAlignment="1">
      <alignment vertical="center" wrapText="1"/>
    </xf>
    <xf numFmtId="164" fontId="1" fillId="0" borderId="34" xfId="0" applyNumberFormat="1" applyFont="1" applyFill="1" applyBorder="1" applyAlignment="1">
      <alignment horizontal="right" vertical="center"/>
    </xf>
    <xf numFmtId="164" fontId="1" fillId="0" borderId="46" xfId="0" applyNumberFormat="1" applyFont="1" applyFill="1" applyBorder="1" applyAlignment="1">
      <alignment vertical="center" wrapText="1"/>
    </xf>
    <xf numFmtId="164" fontId="15" fillId="0" borderId="32" xfId="0" applyNumberFormat="1" applyFont="1" applyBorder="1" applyAlignment="1">
      <alignment vertical="center" wrapText="1"/>
    </xf>
    <xf numFmtId="164" fontId="1" fillId="0" borderId="14" xfId="0" applyNumberFormat="1" applyFont="1" applyFill="1" applyBorder="1" applyAlignment="1">
      <alignment vertical="center" wrapText="1"/>
    </xf>
    <xf numFmtId="164" fontId="6" fillId="0" borderId="28" xfId="0" applyNumberFormat="1" applyFont="1" applyFill="1" applyBorder="1" applyAlignment="1">
      <alignment vertical="center" wrapText="1"/>
    </xf>
    <xf numFmtId="164" fontId="15" fillId="0" borderId="32" xfId="0" applyNumberFormat="1" applyFont="1" applyBorder="1" applyAlignment="1">
      <alignment vertical="center" wrapText="1"/>
    </xf>
    <xf numFmtId="164" fontId="6" fillId="0" borderId="46" xfId="0" applyNumberFormat="1" applyFont="1" applyFill="1" applyBorder="1" applyAlignment="1">
      <alignment vertical="center" wrapText="1"/>
    </xf>
    <xf numFmtId="164" fontId="15" fillId="0" borderId="32" xfId="0" applyNumberFormat="1" applyFont="1" applyFill="1" applyBorder="1" applyAlignment="1">
      <alignment vertical="center" wrapText="1"/>
    </xf>
    <xf numFmtId="164" fontId="15" fillId="0" borderId="42" xfId="0" applyNumberFormat="1" applyFont="1" applyFill="1" applyBorder="1" applyAlignment="1">
      <alignment vertical="center" wrapText="1"/>
    </xf>
    <xf numFmtId="164" fontId="18" fillId="0" borderId="46" xfId="0" applyNumberFormat="1" applyFont="1" applyFill="1" applyBorder="1" applyAlignment="1">
      <alignment vertical="center" wrapText="1"/>
    </xf>
    <xf numFmtId="164" fontId="1" fillId="3" borderId="14" xfId="0" applyNumberFormat="1" applyFont="1" applyFill="1" applyBorder="1" applyAlignment="1">
      <alignment vertical="center" wrapText="1"/>
    </xf>
    <xf numFmtId="164" fontId="1" fillId="0" borderId="32" xfId="0" applyNumberFormat="1" applyFont="1" applyFill="1" applyBorder="1" applyAlignment="1">
      <alignment vertical="center" wrapText="1"/>
    </xf>
    <xf numFmtId="164" fontId="1" fillId="0" borderId="21" xfId="0" applyNumberFormat="1" applyFont="1" applyFill="1" applyBorder="1" applyAlignment="1">
      <alignment wrapText="1"/>
    </xf>
    <xf numFmtId="164" fontId="15" fillId="0" borderId="20" xfId="15" applyNumberFormat="1" applyFont="1" applyFill="1" applyBorder="1" applyAlignment="1">
      <alignment vertical="center"/>
    </xf>
    <xf numFmtId="164" fontId="15" fillId="0" borderId="43" xfId="15" applyNumberFormat="1" applyFont="1" applyFill="1" applyBorder="1" applyAlignment="1">
      <alignment vertical="center"/>
    </xf>
    <xf numFmtId="164" fontId="1" fillId="0" borderId="21" xfId="0" applyNumberFormat="1" applyFont="1" applyFill="1" applyBorder="1" applyAlignment="1">
      <alignment horizontal="right"/>
    </xf>
    <xf numFmtId="164" fontId="15" fillId="0" borderId="43" xfId="0" applyNumberFormat="1" applyFont="1" applyFill="1" applyBorder="1" applyAlignment="1">
      <alignment vertical="center"/>
    </xf>
    <xf numFmtId="164" fontId="15" fillId="0" borderId="24" xfId="15" applyNumberFormat="1" applyFont="1" applyFill="1" applyBorder="1" applyAlignment="1">
      <alignment vertical="center"/>
    </xf>
    <xf numFmtId="49" fontId="0" fillId="0" borderId="12" xfId="0" applyNumberFormat="1" applyFont="1" applyFill="1" applyBorder="1" applyAlignment="1">
      <alignment horizontal="center" wrapText="1" shrinkToFit="1"/>
    </xf>
    <xf numFmtId="0" fontId="15" fillId="0" borderId="12" xfId="0" applyFont="1" applyFill="1" applyBorder="1" applyAlignment="1">
      <alignment horizontal="left" wrapText="1" indent="1"/>
    </xf>
    <xf numFmtId="164" fontId="15" fillId="0" borderId="38" xfId="0" applyNumberFormat="1" applyFont="1" applyFill="1" applyBorder="1" applyAlignment="1">
      <alignment vertical="center" wrapText="1"/>
    </xf>
    <xf numFmtId="49" fontId="16" fillId="0" borderId="7" xfId="0" applyNumberFormat="1" applyFont="1" applyFill="1" applyBorder="1" applyAlignment="1" quotePrefix="1">
      <alignment horizontal="center"/>
    </xf>
    <xf numFmtId="164" fontId="1" fillId="4" borderId="1" xfId="0" applyNumberFormat="1" applyFont="1" applyFill="1" applyBorder="1" applyAlignment="1">
      <alignment vertical="center" wrapText="1"/>
    </xf>
    <xf numFmtId="164" fontId="1" fillId="4" borderId="21" xfId="0" applyNumberFormat="1" applyFont="1" applyFill="1" applyBorder="1" applyAlignment="1">
      <alignment vertical="center" wrapText="1"/>
    </xf>
    <xf numFmtId="1" fontId="2" fillId="4" borderId="15" xfId="0" applyNumberFormat="1" applyFont="1" applyFill="1" applyBorder="1" applyAlignment="1">
      <alignment horizontal="center"/>
    </xf>
    <xf numFmtId="164" fontId="1" fillId="5" borderId="1" xfId="0" applyNumberFormat="1" applyFont="1" applyFill="1" applyBorder="1" applyAlignment="1">
      <alignment vertical="center" wrapText="1"/>
    </xf>
    <xf numFmtId="164" fontId="2" fillId="4" borderId="1" xfId="0" applyNumberFormat="1" applyFont="1" applyFill="1" applyBorder="1" applyAlignment="1">
      <alignment vertical="center" wrapText="1"/>
    </xf>
    <xf numFmtId="164" fontId="1" fillId="4" borderId="1" xfId="0" applyNumberFormat="1" applyFont="1" applyFill="1" applyBorder="1" applyAlignment="1">
      <alignment wrapText="1"/>
    </xf>
    <xf numFmtId="164" fontId="15" fillId="4" borderId="4" xfId="0" applyNumberFormat="1" applyFont="1" applyFill="1" applyBorder="1" applyAlignment="1">
      <alignment vertical="center"/>
    </xf>
    <xf numFmtId="164" fontId="15" fillId="4" borderId="5" xfId="0" applyNumberFormat="1" applyFont="1" applyFill="1" applyBorder="1" applyAlignment="1">
      <alignment vertical="center"/>
    </xf>
    <xf numFmtId="164" fontId="1" fillId="4" borderId="1" xfId="0" applyNumberFormat="1" applyFont="1" applyFill="1" applyBorder="1" applyAlignment="1">
      <alignment horizontal="right"/>
    </xf>
    <xf numFmtId="164" fontId="1" fillId="4" borderId="10" xfId="0" applyNumberFormat="1" applyFont="1" applyFill="1" applyBorder="1" applyAlignment="1">
      <alignment vertical="center" wrapText="1"/>
    </xf>
    <xf numFmtId="164" fontId="15" fillId="4" borderId="4" xfId="0" applyNumberFormat="1" applyFont="1" applyFill="1" applyBorder="1" applyAlignment="1">
      <alignment vertical="center"/>
    </xf>
    <xf numFmtId="164" fontId="15" fillId="4" borderId="6" xfId="0" applyNumberFormat="1" applyFont="1" applyFill="1" applyBorder="1" applyAlignment="1">
      <alignment vertical="center"/>
    </xf>
    <xf numFmtId="164" fontId="1" fillId="4" borderId="1" xfId="0" applyNumberFormat="1" applyFont="1" applyFill="1" applyBorder="1" applyAlignment="1">
      <alignment vertical="center"/>
    </xf>
    <xf numFmtId="164" fontId="1" fillId="4" borderId="10" xfId="0" applyNumberFormat="1" applyFont="1" applyFill="1" applyBorder="1" applyAlignment="1">
      <alignment vertical="center"/>
    </xf>
    <xf numFmtId="164" fontId="15" fillId="4" borderId="1" xfId="0" applyNumberFormat="1" applyFont="1" applyFill="1" applyBorder="1" applyAlignment="1">
      <alignment vertical="center"/>
    </xf>
    <xf numFmtId="164" fontId="15" fillId="4" borderId="5" xfId="0" applyNumberFormat="1" applyFont="1" applyFill="1" applyBorder="1" applyAlignment="1">
      <alignment vertical="center"/>
    </xf>
    <xf numFmtId="164" fontId="15" fillId="4" borderId="12" xfId="0" applyNumberFormat="1" applyFont="1" applyFill="1" applyBorder="1" applyAlignment="1">
      <alignment vertical="center"/>
    </xf>
    <xf numFmtId="164" fontId="15" fillId="4" borderId="7" xfId="0" applyNumberFormat="1" applyFont="1" applyFill="1" applyBorder="1" applyAlignment="1">
      <alignment vertical="center"/>
    </xf>
    <xf numFmtId="164" fontId="1" fillId="4" borderId="4" xfId="0" applyNumberFormat="1" applyFont="1" applyFill="1" applyBorder="1" applyAlignment="1">
      <alignment vertical="center" wrapText="1"/>
    </xf>
    <xf numFmtId="164" fontId="1" fillId="4" borderId="7" xfId="0" applyNumberFormat="1" applyFont="1" applyFill="1" applyBorder="1" applyAlignment="1">
      <alignment vertical="center" wrapText="1"/>
    </xf>
    <xf numFmtId="3" fontId="15" fillId="4" borderId="12" xfId="0" applyNumberFormat="1" applyFont="1" applyFill="1" applyBorder="1" applyAlignment="1">
      <alignment/>
    </xf>
    <xf numFmtId="164" fontId="1" fillId="6" borderId="1" xfId="0" applyNumberFormat="1" applyFont="1" applyFill="1" applyBorder="1" applyAlignment="1">
      <alignment vertical="center" wrapText="1"/>
    </xf>
    <xf numFmtId="164" fontId="15" fillId="0" borderId="47" xfId="0" applyNumberFormat="1" applyFont="1" applyFill="1" applyBorder="1" applyAlignment="1">
      <alignment horizontal="right" vertical="center"/>
    </xf>
    <xf numFmtId="164" fontId="15" fillId="0" borderId="39" xfId="15" applyNumberFormat="1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3" borderId="48" xfId="0" applyFont="1" applyFill="1" applyBorder="1" applyAlignment="1">
      <alignment horizontal="center" vertical="center" wrapText="1"/>
    </xf>
    <xf numFmtId="0" fontId="1" fillId="3" borderId="49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1"/>
    </xf>
    <xf numFmtId="0" fontId="2" fillId="0" borderId="13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2" borderId="4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4" fillId="0" borderId="47" xfId="0" applyNumberFormat="1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" fillId="3" borderId="48" xfId="0" applyFont="1" applyFill="1" applyBorder="1" applyAlignment="1">
      <alignment horizontal="center" vertical="center" wrapText="1"/>
    </xf>
    <xf numFmtId="0" fontId="1" fillId="3" borderId="49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vertical="center" indent="1"/>
    </xf>
    <xf numFmtId="0" fontId="12" fillId="4" borderId="48" xfId="0" applyFont="1" applyFill="1" applyBorder="1" applyAlignment="1">
      <alignment horizontal="center" vertical="center" wrapText="1"/>
    </xf>
    <xf numFmtId="0" fontId="12" fillId="4" borderId="49" xfId="0" applyFont="1" applyFill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92"/>
  <sheetViews>
    <sheetView view="pageBreakPreview" zoomScaleNormal="75" zoomScaleSheetLayoutView="100" workbookViewId="0" topLeftCell="A16">
      <selection activeCell="H3" sqref="H3"/>
    </sheetView>
  </sheetViews>
  <sheetFormatPr defaultColWidth="9.00390625" defaultRowHeight="12.75"/>
  <cols>
    <col min="1" max="1" width="5.625" style="178" customWidth="1"/>
    <col min="2" max="2" width="6.625" style="2" customWidth="1"/>
    <col min="3" max="3" width="33.875" style="4" customWidth="1"/>
    <col min="4" max="4" width="7.25390625" style="4" hidden="1" customWidth="1"/>
    <col min="5" max="5" width="12.625" style="0" hidden="1" customWidth="1"/>
    <col min="6" max="6" width="12.25390625" style="4" hidden="1" customWidth="1"/>
    <col min="7" max="7" width="14.125" style="0" customWidth="1"/>
    <col min="8" max="8" width="13.25390625" style="0" customWidth="1"/>
    <col min="9" max="9" width="13.00390625" style="0" customWidth="1"/>
    <col min="10" max="10" width="13.00390625" style="195" hidden="1" customWidth="1"/>
    <col min="11" max="13" width="13.00390625" style="3" customWidth="1"/>
    <col min="14" max="14" width="13.00390625" style="0" hidden="1" customWidth="1"/>
  </cols>
  <sheetData>
    <row r="1" ht="12.75">
      <c r="A1" s="185"/>
    </row>
    <row r="2" spans="1:14" s="1" customFormat="1" ht="40.5" customHeight="1">
      <c r="A2" s="363" t="s">
        <v>119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187"/>
    </row>
    <row r="3" spans="1:27" s="1" customFormat="1" ht="45.75" customHeight="1">
      <c r="A3" s="28"/>
      <c r="B3" s="28"/>
      <c r="C3" s="28"/>
      <c r="D3" s="28"/>
      <c r="E3" s="28"/>
      <c r="F3" s="28"/>
      <c r="G3" s="28"/>
      <c r="H3" s="186"/>
      <c r="J3" s="378" t="s">
        <v>130</v>
      </c>
      <c r="K3" s="379"/>
      <c r="L3" s="379"/>
      <c r="M3" s="379"/>
      <c r="N3" s="394"/>
      <c r="O3" s="394"/>
      <c r="P3" s="394"/>
      <c r="Q3" s="394"/>
      <c r="R3" s="394"/>
      <c r="S3" s="394"/>
      <c r="T3" s="394"/>
      <c r="U3" s="394"/>
      <c r="V3" s="394"/>
      <c r="W3" s="394"/>
      <c r="X3" s="394"/>
      <c r="Y3" s="394"/>
      <c r="Z3" s="394"/>
      <c r="AA3" s="394"/>
    </row>
    <row r="4" spans="1:14" s="1" customFormat="1" ht="13.5" customHeight="1" thickBot="1">
      <c r="A4" s="29"/>
      <c r="B4" s="29"/>
      <c r="C4" s="29"/>
      <c r="D4" s="29"/>
      <c r="E4" s="29"/>
      <c r="F4" s="29"/>
      <c r="G4" s="29"/>
      <c r="H4" s="29"/>
      <c r="I4" s="29"/>
      <c r="J4" s="196"/>
      <c r="K4" s="29"/>
      <c r="L4" s="29"/>
      <c r="M4" s="29" t="s">
        <v>18</v>
      </c>
      <c r="N4" s="184"/>
    </row>
    <row r="5" spans="1:14" s="5" customFormat="1" ht="24.75" customHeight="1">
      <c r="A5" s="368" t="s">
        <v>8</v>
      </c>
      <c r="B5" s="383" t="s">
        <v>64</v>
      </c>
      <c r="C5" s="403" t="s">
        <v>0</v>
      </c>
      <c r="D5" s="145" t="s">
        <v>15</v>
      </c>
      <c r="E5" s="385" t="s">
        <v>11</v>
      </c>
      <c r="F5" s="391" t="s">
        <v>102</v>
      </c>
      <c r="G5" s="371" t="s">
        <v>120</v>
      </c>
      <c r="H5" s="372"/>
      <c r="I5" s="373"/>
      <c r="J5" s="400" t="s">
        <v>41</v>
      </c>
      <c r="K5" s="371" t="s">
        <v>121</v>
      </c>
      <c r="L5" s="372"/>
      <c r="M5" s="373"/>
      <c r="N5" s="388" t="s">
        <v>103</v>
      </c>
    </row>
    <row r="6" spans="1:14" s="5" customFormat="1" ht="16.5" customHeight="1">
      <c r="A6" s="369"/>
      <c r="B6" s="384"/>
      <c r="C6" s="404"/>
      <c r="D6" s="146" t="s">
        <v>16</v>
      </c>
      <c r="E6" s="386"/>
      <c r="F6" s="392"/>
      <c r="G6" s="376" t="s">
        <v>126</v>
      </c>
      <c r="H6" s="374" t="s">
        <v>12</v>
      </c>
      <c r="I6" s="375"/>
      <c r="J6" s="401"/>
      <c r="K6" s="398" t="s">
        <v>127</v>
      </c>
      <c r="L6" s="374" t="s">
        <v>12</v>
      </c>
      <c r="M6" s="375"/>
      <c r="N6" s="389"/>
    </row>
    <row r="7" spans="1:14" s="5" customFormat="1" ht="40.5" customHeight="1" thickBot="1">
      <c r="A7" s="370"/>
      <c r="B7" s="384"/>
      <c r="C7" s="404"/>
      <c r="D7" s="147" t="s">
        <v>17</v>
      </c>
      <c r="E7" s="387"/>
      <c r="F7" s="393"/>
      <c r="G7" s="377"/>
      <c r="H7" s="17" t="s">
        <v>13</v>
      </c>
      <c r="I7" s="17" t="s">
        <v>14</v>
      </c>
      <c r="J7" s="402"/>
      <c r="K7" s="399"/>
      <c r="L7" s="17" t="s">
        <v>13</v>
      </c>
      <c r="M7" s="17" t="s">
        <v>14</v>
      </c>
      <c r="N7" s="390"/>
    </row>
    <row r="8" spans="1:14" ht="13.5" customHeight="1" thickBot="1">
      <c r="A8" s="13">
        <v>1</v>
      </c>
      <c r="B8" s="9">
        <v>2</v>
      </c>
      <c r="C8" s="10">
        <v>3</v>
      </c>
      <c r="D8" s="10">
        <v>4</v>
      </c>
      <c r="E8" s="11">
        <v>5</v>
      </c>
      <c r="F8" s="10">
        <v>6</v>
      </c>
      <c r="G8" s="11">
        <v>4</v>
      </c>
      <c r="H8" s="11">
        <v>5</v>
      </c>
      <c r="I8" s="11">
        <v>6</v>
      </c>
      <c r="J8" s="197">
        <v>7</v>
      </c>
      <c r="K8" s="80">
        <v>8</v>
      </c>
      <c r="L8" s="12">
        <v>9</v>
      </c>
      <c r="M8" s="212">
        <v>10</v>
      </c>
      <c r="N8" s="211">
        <v>10</v>
      </c>
    </row>
    <row r="9" spans="1:14" s="14" customFormat="1" ht="29.25" customHeight="1" thickBot="1">
      <c r="A9" s="380" t="s">
        <v>7</v>
      </c>
      <c r="B9" s="381"/>
      <c r="C9" s="381"/>
      <c r="D9" s="382"/>
      <c r="E9" s="95">
        <f aca="true" t="shared" si="0" ref="E9:N9">SUBTOTAL(9,E15:E95)</f>
        <v>50682274</v>
      </c>
      <c r="F9" s="95">
        <f t="shared" si="0"/>
        <v>4882472</v>
      </c>
      <c r="G9" s="95">
        <f t="shared" si="0"/>
        <v>35573434</v>
      </c>
      <c r="H9" s="95">
        <f t="shared" si="0"/>
        <v>21240941</v>
      </c>
      <c r="I9" s="95">
        <f t="shared" si="0"/>
        <v>14332493</v>
      </c>
      <c r="J9" s="95">
        <f t="shared" si="0"/>
        <v>1949000</v>
      </c>
      <c r="K9" s="95">
        <f t="shared" si="0"/>
        <v>37522434</v>
      </c>
      <c r="L9" s="95">
        <f t="shared" si="0"/>
        <v>23189941</v>
      </c>
      <c r="M9" s="95">
        <f t="shared" si="0"/>
        <v>14332493</v>
      </c>
      <c r="N9" s="179">
        <f t="shared" si="0"/>
        <v>9656368</v>
      </c>
    </row>
    <row r="10" spans="1:14" s="15" customFormat="1" ht="28.5" customHeight="1" thickBot="1">
      <c r="A10" s="405" t="s">
        <v>107</v>
      </c>
      <c r="B10" s="406"/>
      <c r="C10" s="407"/>
      <c r="D10" s="27"/>
      <c r="E10" s="96">
        <f aca="true" t="shared" si="1" ref="E10:N10">SUBTOTAL(9,E15:E88)</f>
        <v>49002274</v>
      </c>
      <c r="F10" s="96">
        <f t="shared" si="1"/>
        <v>4252472</v>
      </c>
      <c r="G10" s="96">
        <f t="shared" si="1"/>
        <v>34523434</v>
      </c>
      <c r="H10" s="96">
        <f t="shared" si="1"/>
        <v>20190941</v>
      </c>
      <c r="I10" s="96">
        <f t="shared" si="1"/>
        <v>14332493</v>
      </c>
      <c r="J10" s="96">
        <f t="shared" si="1"/>
        <v>1949000</v>
      </c>
      <c r="K10" s="95">
        <f t="shared" si="1"/>
        <v>36472434</v>
      </c>
      <c r="L10" s="96">
        <f t="shared" si="1"/>
        <v>22139941</v>
      </c>
      <c r="M10" s="96">
        <f t="shared" si="1"/>
        <v>14332493</v>
      </c>
      <c r="N10" s="102">
        <f t="shared" si="1"/>
        <v>9656368</v>
      </c>
    </row>
    <row r="11" spans="1:14" s="15" customFormat="1" ht="28.5" customHeight="1" thickBot="1">
      <c r="A11" s="365" t="s">
        <v>10</v>
      </c>
      <c r="B11" s="366"/>
      <c r="C11" s="367"/>
      <c r="D11" s="141"/>
      <c r="E11" s="142">
        <f aca="true" t="shared" si="2" ref="E11:N11">SUBTOTAL(9,E15:E71)</f>
        <v>44955894</v>
      </c>
      <c r="F11" s="142">
        <f t="shared" si="2"/>
        <v>4252472</v>
      </c>
      <c r="G11" s="142">
        <f t="shared" si="2"/>
        <v>30477054</v>
      </c>
      <c r="H11" s="142">
        <f t="shared" si="2"/>
        <v>16144561</v>
      </c>
      <c r="I11" s="142">
        <f t="shared" si="2"/>
        <v>14332493</v>
      </c>
      <c r="J11" s="142">
        <f t="shared" si="2"/>
        <v>1949000</v>
      </c>
      <c r="K11" s="142">
        <f t="shared" si="2"/>
        <v>32426054</v>
      </c>
      <c r="L11" s="142">
        <f t="shared" si="2"/>
        <v>18093561</v>
      </c>
      <c r="M11" s="142">
        <f t="shared" si="2"/>
        <v>14332493</v>
      </c>
      <c r="N11" s="180">
        <f t="shared" si="2"/>
        <v>9656368</v>
      </c>
    </row>
    <row r="12" spans="1:14" s="74" customFormat="1" ht="33" customHeight="1" thickBot="1">
      <c r="A12" s="70"/>
      <c r="B12" s="71" t="s">
        <v>1</v>
      </c>
      <c r="C12" s="72" t="s">
        <v>19</v>
      </c>
      <c r="D12" s="73"/>
      <c r="E12" s="96">
        <f aca="true" t="shared" si="3" ref="E12:N12">SUBTOTAL(9,E14:E34)</f>
        <v>30569113</v>
      </c>
      <c r="F12" s="96">
        <f t="shared" si="3"/>
        <v>2287621</v>
      </c>
      <c r="G12" s="96">
        <f t="shared" si="3"/>
        <v>24077054</v>
      </c>
      <c r="H12" s="96">
        <f t="shared" si="3"/>
        <v>9744561</v>
      </c>
      <c r="I12" s="96">
        <f t="shared" si="3"/>
        <v>14332493</v>
      </c>
      <c r="J12" s="96">
        <f t="shared" si="3"/>
        <v>1360000</v>
      </c>
      <c r="K12" s="95">
        <f t="shared" si="3"/>
        <v>25437054</v>
      </c>
      <c r="L12" s="96">
        <f t="shared" si="3"/>
        <v>11104561</v>
      </c>
      <c r="M12" s="96">
        <f t="shared" si="3"/>
        <v>14332493</v>
      </c>
      <c r="N12" s="102">
        <f t="shared" si="3"/>
        <v>3804438</v>
      </c>
    </row>
    <row r="13" spans="1:14" s="79" customFormat="1" ht="33" customHeight="1" thickBot="1">
      <c r="A13" s="75"/>
      <c r="B13" s="76" t="s">
        <v>5</v>
      </c>
      <c r="C13" s="77" t="s">
        <v>125</v>
      </c>
      <c r="D13" s="78"/>
      <c r="E13" s="97">
        <f aca="true" t="shared" si="4" ref="E13:N13">SUBTOTAL(9,E14:E34)</f>
        <v>30569113</v>
      </c>
      <c r="F13" s="97">
        <f t="shared" si="4"/>
        <v>2287621</v>
      </c>
      <c r="G13" s="97">
        <f t="shared" si="4"/>
        <v>24077054</v>
      </c>
      <c r="H13" s="97">
        <f t="shared" si="4"/>
        <v>9744561</v>
      </c>
      <c r="I13" s="97">
        <f t="shared" si="4"/>
        <v>14332493</v>
      </c>
      <c r="J13" s="97">
        <f t="shared" si="4"/>
        <v>1360000</v>
      </c>
      <c r="K13" s="191">
        <f t="shared" si="4"/>
        <v>25437054</v>
      </c>
      <c r="L13" s="97">
        <f t="shared" si="4"/>
        <v>11104561</v>
      </c>
      <c r="M13" s="97">
        <f t="shared" si="4"/>
        <v>14332493</v>
      </c>
      <c r="N13" s="98">
        <f t="shared" si="4"/>
        <v>3804438</v>
      </c>
    </row>
    <row r="14" spans="1:14" s="69" customFormat="1" ht="16.5" customHeight="1" thickBot="1">
      <c r="A14" s="150"/>
      <c r="B14" s="151"/>
      <c r="C14" s="152" t="s">
        <v>20</v>
      </c>
      <c r="D14" s="153"/>
      <c r="E14" s="154">
        <f aca="true" t="shared" si="5" ref="E14:N14">SUBTOTAL(9,E15:E23)</f>
        <v>4040500</v>
      </c>
      <c r="F14" s="154">
        <f t="shared" si="5"/>
        <v>255500</v>
      </c>
      <c r="G14" s="154">
        <f t="shared" si="5"/>
        <v>3785000</v>
      </c>
      <c r="H14" s="154">
        <f t="shared" si="5"/>
        <v>3785000</v>
      </c>
      <c r="I14" s="154">
        <f t="shared" si="5"/>
        <v>0</v>
      </c>
      <c r="J14" s="154">
        <f t="shared" si="5"/>
        <v>1080000</v>
      </c>
      <c r="K14" s="192">
        <f t="shared" si="5"/>
        <v>4865000</v>
      </c>
      <c r="L14" s="154">
        <f t="shared" si="5"/>
        <v>4865000</v>
      </c>
      <c r="M14" s="154">
        <f t="shared" si="5"/>
        <v>0</v>
      </c>
      <c r="N14" s="102">
        <f t="shared" si="5"/>
        <v>-200000</v>
      </c>
    </row>
    <row r="15" spans="1:14" s="157" customFormat="1" ht="22.5">
      <c r="A15" s="85">
        <v>1</v>
      </c>
      <c r="B15" s="155"/>
      <c r="C15" s="34" t="s">
        <v>42</v>
      </c>
      <c r="D15" s="35" t="s">
        <v>44</v>
      </c>
      <c r="E15" s="99">
        <v>2750000</v>
      </c>
      <c r="F15" s="140">
        <v>250000</v>
      </c>
      <c r="G15" s="100">
        <f aca="true" t="shared" si="6" ref="G15:G23">H15+I15</f>
        <v>2500000</v>
      </c>
      <c r="H15" s="100">
        <v>2500000</v>
      </c>
      <c r="I15" s="42">
        <v>0</v>
      </c>
      <c r="J15" s="130">
        <f aca="true" t="shared" si="7" ref="J15:J23">K15-G15</f>
        <v>0</v>
      </c>
      <c r="K15" s="193">
        <f aca="true" t="shared" si="8" ref="K15:K21">L15+M15</f>
        <v>2500000</v>
      </c>
      <c r="L15" s="100">
        <v>2500000</v>
      </c>
      <c r="M15" s="36">
        <v>0</v>
      </c>
      <c r="N15" s="156">
        <f aca="true" t="shared" si="9" ref="N15:N23">E15-F15-K15</f>
        <v>0</v>
      </c>
    </row>
    <row r="16" spans="1:14" s="157" customFormat="1" ht="45">
      <c r="A16" s="85">
        <v>2</v>
      </c>
      <c r="B16" s="37"/>
      <c r="C16" s="175" t="s">
        <v>108</v>
      </c>
      <c r="D16" s="35" t="s">
        <v>104</v>
      </c>
      <c r="E16" s="99">
        <v>545000</v>
      </c>
      <c r="F16" s="140">
        <v>0</v>
      </c>
      <c r="G16" s="100">
        <f t="shared" si="6"/>
        <v>545000</v>
      </c>
      <c r="H16" s="100">
        <v>545000</v>
      </c>
      <c r="I16" s="36">
        <v>0</v>
      </c>
      <c r="J16" s="130">
        <f t="shared" si="7"/>
        <v>0</v>
      </c>
      <c r="K16" s="193">
        <f t="shared" si="8"/>
        <v>545000</v>
      </c>
      <c r="L16" s="100">
        <v>545000</v>
      </c>
      <c r="M16" s="36">
        <v>0</v>
      </c>
      <c r="N16" s="131">
        <f t="shared" si="9"/>
        <v>0</v>
      </c>
    </row>
    <row r="17" spans="1:14" s="157" customFormat="1" ht="22.5">
      <c r="A17" s="85">
        <v>3</v>
      </c>
      <c r="B17" s="37"/>
      <c r="C17" s="175" t="s">
        <v>70</v>
      </c>
      <c r="D17" s="35" t="s">
        <v>96</v>
      </c>
      <c r="E17" s="99">
        <v>80000</v>
      </c>
      <c r="F17" s="140">
        <v>0</v>
      </c>
      <c r="G17" s="100">
        <f t="shared" si="6"/>
        <v>80000</v>
      </c>
      <c r="H17" s="100">
        <v>80000</v>
      </c>
      <c r="I17" s="36">
        <v>0</v>
      </c>
      <c r="J17" s="130">
        <f t="shared" si="7"/>
        <v>0</v>
      </c>
      <c r="K17" s="193">
        <f t="shared" si="8"/>
        <v>80000</v>
      </c>
      <c r="L17" s="100">
        <v>80000</v>
      </c>
      <c r="M17" s="36">
        <v>0</v>
      </c>
      <c r="N17" s="131">
        <f t="shared" si="9"/>
        <v>0</v>
      </c>
    </row>
    <row r="18" spans="1:14" s="157" customFormat="1" ht="22.5">
      <c r="A18" s="85">
        <v>4</v>
      </c>
      <c r="B18" s="37"/>
      <c r="C18" s="34" t="s">
        <v>71</v>
      </c>
      <c r="D18" s="35" t="s">
        <v>44</v>
      </c>
      <c r="E18" s="99">
        <v>45500</v>
      </c>
      <c r="F18" s="140">
        <v>5500</v>
      </c>
      <c r="G18" s="100">
        <f t="shared" si="6"/>
        <v>40000</v>
      </c>
      <c r="H18" s="100">
        <v>40000</v>
      </c>
      <c r="I18" s="36">
        <v>0</v>
      </c>
      <c r="J18" s="130">
        <f t="shared" si="7"/>
        <v>0</v>
      </c>
      <c r="K18" s="193">
        <f t="shared" si="8"/>
        <v>40000</v>
      </c>
      <c r="L18" s="100">
        <v>40000</v>
      </c>
      <c r="M18" s="36">
        <v>0</v>
      </c>
      <c r="N18" s="131">
        <f t="shared" si="9"/>
        <v>0</v>
      </c>
    </row>
    <row r="19" spans="1:14" s="157" customFormat="1" ht="22.5">
      <c r="A19" s="85">
        <v>5</v>
      </c>
      <c r="B19" s="37"/>
      <c r="C19" s="34" t="s">
        <v>109</v>
      </c>
      <c r="D19" s="35" t="s">
        <v>110</v>
      </c>
      <c r="E19" s="99">
        <v>220000</v>
      </c>
      <c r="F19" s="140">
        <v>0</v>
      </c>
      <c r="G19" s="100">
        <f t="shared" si="6"/>
        <v>220000</v>
      </c>
      <c r="H19" s="100">
        <v>220000</v>
      </c>
      <c r="I19" s="36">
        <v>0</v>
      </c>
      <c r="J19" s="130">
        <f>K19-G19</f>
        <v>0</v>
      </c>
      <c r="K19" s="193">
        <f>L19+M19</f>
        <v>220000</v>
      </c>
      <c r="L19" s="100">
        <v>220000</v>
      </c>
      <c r="M19" s="36">
        <v>0</v>
      </c>
      <c r="N19" s="131">
        <f>E19-F19-K19</f>
        <v>0</v>
      </c>
    </row>
    <row r="20" spans="1:14" s="157" customFormat="1" ht="33.75">
      <c r="A20" s="85">
        <v>6</v>
      </c>
      <c r="B20" s="37"/>
      <c r="C20" s="34" t="s">
        <v>123</v>
      </c>
      <c r="D20" s="35"/>
      <c r="E20" s="99"/>
      <c r="F20" s="140"/>
      <c r="G20" s="100">
        <f>H20+I20</f>
        <v>0</v>
      </c>
      <c r="H20" s="100">
        <v>0</v>
      </c>
      <c r="I20" s="36">
        <v>0</v>
      </c>
      <c r="J20" s="130">
        <f>K20-G20</f>
        <v>850000</v>
      </c>
      <c r="K20" s="193">
        <f>L20+M20</f>
        <v>850000</v>
      </c>
      <c r="L20" s="100">
        <v>850000</v>
      </c>
      <c r="M20" s="36">
        <v>0</v>
      </c>
      <c r="N20" s="131"/>
    </row>
    <row r="21" spans="1:14" s="157" customFormat="1" ht="33.75">
      <c r="A21" s="85">
        <v>7</v>
      </c>
      <c r="B21" s="37"/>
      <c r="C21" s="34" t="s">
        <v>72</v>
      </c>
      <c r="D21" s="35" t="s">
        <v>96</v>
      </c>
      <c r="E21" s="99">
        <v>100000</v>
      </c>
      <c r="F21" s="140">
        <v>0</v>
      </c>
      <c r="G21" s="100">
        <f t="shared" si="6"/>
        <v>100000</v>
      </c>
      <c r="H21" s="100">
        <v>100000</v>
      </c>
      <c r="I21" s="36">
        <v>0</v>
      </c>
      <c r="J21" s="130">
        <f t="shared" si="7"/>
        <v>0</v>
      </c>
      <c r="K21" s="193">
        <f t="shared" si="8"/>
        <v>100000</v>
      </c>
      <c r="L21" s="100">
        <v>100000</v>
      </c>
      <c r="M21" s="36">
        <v>0</v>
      </c>
      <c r="N21" s="131">
        <f t="shared" si="9"/>
        <v>0</v>
      </c>
    </row>
    <row r="22" spans="1:14" s="157" customFormat="1" ht="22.5">
      <c r="A22" s="85">
        <v>8</v>
      </c>
      <c r="B22" s="37"/>
      <c r="C22" s="34" t="s">
        <v>129</v>
      </c>
      <c r="D22" s="35"/>
      <c r="E22" s="99"/>
      <c r="F22" s="140"/>
      <c r="G22" s="100">
        <f>H22+I22</f>
        <v>0</v>
      </c>
      <c r="H22" s="100">
        <v>0</v>
      </c>
      <c r="I22" s="36">
        <v>0</v>
      </c>
      <c r="J22" s="130">
        <f>K22-G22</f>
        <v>30000</v>
      </c>
      <c r="K22" s="193">
        <f>L22+M22</f>
        <v>30000</v>
      </c>
      <c r="L22" s="100">
        <v>30000</v>
      </c>
      <c r="M22" s="36">
        <v>0</v>
      </c>
      <c r="N22" s="131"/>
    </row>
    <row r="23" spans="1:14" s="157" customFormat="1" ht="23.25" thickBot="1">
      <c r="A23" s="85">
        <v>9</v>
      </c>
      <c r="B23" s="37"/>
      <c r="C23" s="34" t="s">
        <v>73</v>
      </c>
      <c r="D23" s="35" t="s">
        <v>96</v>
      </c>
      <c r="E23" s="99">
        <v>300000</v>
      </c>
      <c r="F23" s="140">
        <v>0</v>
      </c>
      <c r="G23" s="100">
        <f t="shared" si="6"/>
        <v>300000</v>
      </c>
      <c r="H23" s="100">
        <v>300000</v>
      </c>
      <c r="I23" s="36">
        <v>0</v>
      </c>
      <c r="J23" s="130">
        <f t="shared" si="7"/>
        <v>200000</v>
      </c>
      <c r="K23" s="193">
        <f>L23+M23</f>
        <v>500000</v>
      </c>
      <c r="L23" s="100">
        <v>500000</v>
      </c>
      <c r="M23" s="36">
        <v>0</v>
      </c>
      <c r="N23" s="131">
        <f t="shared" si="9"/>
        <v>-200000</v>
      </c>
    </row>
    <row r="24" spans="1:28" s="166" customFormat="1" ht="16.5" thickBot="1">
      <c r="A24" s="158"/>
      <c r="B24" s="159"/>
      <c r="C24" s="160" t="s">
        <v>21</v>
      </c>
      <c r="D24" s="161"/>
      <c r="E24" s="162">
        <f aca="true" t="shared" si="10" ref="E24:N24">SUBTOTAL(9,E25:E34)</f>
        <v>26528613</v>
      </c>
      <c r="F24" s="162">
        <f t="shared" si="10"/>
        <v>2032121</v>
      </c>
      <c r="G24" s="162">
        <f t="shared" si="10"/>
        <v>20292054</v>
      </c>
      <c r="H24" s="162">
        <f t="shared" si="10"/>
        <v>5959561</v>
      </c>
      <c r="I24" s="162">
        <f t="shared" si="10"/>
        <v>14332493</v>
      </c>
      <c r="J24" s="163">
        <f t="shared" si="10"/>
        <v>280000</v>
      </c>
      <c r="K24" s="194">
        <f t="shared" si="10"/>
        <v>20572054</v>
      </c>
      <c r="L24" s="162">
        <f t="shared" si="10"/>
        <v>6239561</v>
      </c>
      <c r="M24" s="162">
        <f t="shared" si="10"/>
        <v>14332493</v>
      </c>
      <c r="N24" s="164">
        <f t="shared" si="10"/>
        <v>4004438</v>
      </c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</row>
    <row r="25" spans="1:14" s="170" customFormat="1" ht="33.75">
      <c r="A25" s="167">
        <v>10</v>
      </c>
      <c r="B25" s="168"/>
      <c r="C25" s="34" t="s">
        <v>43</v>
      </c>
      <c r="D25" s="35" t="s">
        <v>97</v>
      </c>
      <c r="E25" s="99">
        <v>25332613</v>
      </c>
      <c r="F25" s="140">
        <v>1924121</v>
      </c>
      <c r="G25" s="100">
        <f aca="true" t="shared" si="11" ref="G25:G34">H25+I25</f>
        <v>19204054</v>
      </c>
      <c r="H25" s="100">
        <v>4871561</v>
      </c>
      <c r="I25" s="36">
        <v>14332493</v>
      </c>
      <c r="J25" s="169">
        <f>K25-G25</f>
        <v>0</v>
      </c>
      <c r="K25" s="193">
        <f aca="true" t="shared" si="12" ref="K25:K34">L25+M25</f>
        <v>19204054</v>
      </c>
      <c r="L25" s="100">
        <v>4871561</v>
      </c>
      <c r="M25" s="36">
        <v>14332493</v>
      </c>
      <c r="N25" s="131">
        <f aca="true" t="shared" si="13" ref="N25:N34">E25-F25-K25</f>
        <v>4204438</v>
      </c>
    </row>
    <row r="26" spans="1:14" s="157" customFormat="1" ht="23.25" thickBot="1">
      <c r="A26" s="85">
        <v>11</v>
      </c>
      <c r="B26" s="38"/>
      <c r="C26" s="34" t="s">
        <v>75</v>
      </c>
      <c r="D26" s="35" t="s">
        <v>44</v>
      </c>
      <c r="E26" s="99">
        <v>78000</v>
      </c>
      <c r="F26" s="140">
        <v>8000</v>
      </c>
      <c r="G26" s="100">
        <f t="shared" si="11"/>
        <v>70000</v>
      </c>
      <c r="H26" s="100">
        <v>70000</v>
      </c>
      <c r="I26" s="36">
        <v>0</v>
      </c>
      <c r="J26" s="130">
        <f>K26-G26</f>
        <v>0</v>
      </c>
      <c r="K26" s="193">
        <f t="shared" si="12"/>
        <v>70000</v>
      </c>
      <c r="L26" s="100">
        <v>70000</v>
      </c>
      <c r="M26" s="36">
        <v>0</v>
      </c>
      <c r="N26" s="156">
        <f t="shared" si="13"/>
        <v>0</v>
      </c>
    </row>
    <row r="27" spans="1:14" s="157" customFormat="1" ht="22.5">
      <c r="A27" s="167">
        <v>12</v>
      </c>
      <c r="B27" s="39"/>
      <c r="C27" s="34" t="s">
        <v>76</v>
      </c>
      <c r="D27" s="35" t="s">
        <v>96</v>
      </c>
      <c r="E27" s="99">
        <v>250000</v>
      </c>
      <c r="F27" s="140">
        <v>0</v>
      </c>
      <c r="G27" s="100">
        <f t="shared" si="11"/>
        <v>250000</v>
      </c>
      <c r="H27" s="100">
        <v>250000</v>
      </c>
      <c r="I27" s="36">
        <v>0</v>
      </c>
      <c r="J27" s="171">
        <f aca="true" t="shared" si="14" ref="J27:J34">K27-G27</f>
        <v>0</v>
      </c>
      <c r="K27" s="193">
        <f t="shared" si="12"/>
        <v>250000</v>
      </c>
      <c r="L27" s="100">
        <v>250000</v>
      </c>
      <c r="M27" s="36">
        <v>0</v>
      </c>
      <c r="N27" s="131">
        <f t="shared" si="13"/>
        <v>0</v>
      </c>
    </row>
    <row r="28" spans="1:14" s="172" customFormat="1" ht="22.5">
      <c r="A28" s="93">
        <v>13</v>
      </c>
      <c r="B28" s="39"/>
      <c r="C28" s="34" t="s">
        <v>77</v>
      </c>
      <c r="D28" s="35" t="s">
        <v>44</v>
      </c>
      <c r="E28" s="99">
        <v>130000</v>
      </c>
      <c r="F28" s="140">
        <v>100000</v>
      </c>
      <c r="G28" s="100">
        <f t="shared" si="11"/>
        <v>30000</v>
      </c>
      <c r="H28" s="100">
        <v>30000</v>
      </c>
      <c r="I28" s="36">
        <v>0</v>
      </c>
      <c r="J28" s="130">
        <f t="shared" si="14"/>
        <v>100000</v>
      </c>
      <c r="K28" s="193">
        <f t="shared" si="12"/>
        <v>130000</v>
      </c>
      <c r="L28" s="100">
        <v>130000</v>
      </c>
      <c r="M28" s="36">
        <v>0</v>
      </c>
      <c r="N28" s="131">
        <f t="shared" si="13"/>
        <v>-100000</v>
      </c>
    </row>
    <row r="29" spans="1:14" s="157" customFormat="1" ht="33.75">
      <c r="A29" s="93">
        <v>14</v>
      </c>
      <c r="B29" s="39"/>
      <c r="C29" s="34" t="s">
        <v>78</v>
      </c>
      <c r="D29" s="35" t="s">
        <v>96</v>
      </c>
      <c r="E29" s="99">
        <v>130000</v>
      </c>
      <c r="F29" s="140">
        <v>0</v>
      </c>
      <c r="G29" s="100">
        <f t="shared" si="11"/>
        <v>130000</v>
      </c>
      <c r="H29" s="100">
        <v>130000</v>
      </c>
      <c r="I29" s="36">
        <v>0</v>
      </c>
      <c r="J29" s="130">
        <f t="shared" si="14"/>
        <v>100000</v>
      </c>
      <c r="K29" s="193">
        <f t="shared" si="12"/>
        <v>230000</v>
      </c>
      <c r="L29" s="100">
        <v>230000</v>
      </c>
      <c r="M29" s="36">
        <v>0</v>
      </c>
      <c r="N29" s="131">
        <f t="shared" si="13"/>
        <v>-100000</v>
      </c>
    </row>
    <row r="30" spans="1:14" s="157" customFormat="1" ht="45">
      <c r="A30" s="93">
        <v>15</v>
      </c>
      <c r="B30" s="39"/>
      <c r="C30" s="34" t="s">
        <v>115</v>
      </c>
      <c r="D30" s="35" t="s">
        <v>96</v>
      </c>
      <c r="E30" s="99">
        <v>140000</v>
      </c>
      <c r="F30" s="140">
        <v>0</v>
      </c>
      <c r="G30" s="100">
        <f>H30+I30</f>
        <v>140000</v>
      </c>
      <c r="H30" s="100">
        <v>140000</v>
      </c>
      <c r="I30" s="36">
        <v>0</v>
      </c>
      <c r="J30" s="130">
        <f>K30-G30</f>
        <v>0</v>
      </c>
      <c r="K30" s="193">
        <f>L30+M30</f>
        <v>140000</v>
      </c>
      <c r="L30" s="100">
        <v>140000</v>
      </c>
      <c r="M30" s="36">
        <v>0</v>
      </c>
      <c r="N30" s="131">
        <f>E30-F30-K30</f>
        <v>0</v>
      </c>
    </row>
    <row r="31" spans="1:14" s="157" customFormat="1" ht="22.5">
      <c r="A31" s="93">
        <v>16</v>
      </c>
      <c r="B31" s="39"/>
      <c r="C31" s="34" t="s">
        <v>122</v>
      </c>
      <c r="D31" s="35"/>
      <c r="E31" s="99"/>
      <c r="F31" s="140"/>
      <c r="G31" s="100">
        <f>H31+I31</f>
        <v>0</v>
      </c>
      <c r="H31" s="100">
        <v>0</v>
      </c>
      <c r="I31" s="36">
        <v>0</v>
      </c>
      <c r="J31" s="130">
        <f>K31-G31</f>
        <v>80000</v>
      </c>
      <c r="K31" s="193">
        <f>L31+M31</f>
        <v>80000</v>
      </c>
      <c r="L31" s="100">
        <v>80000</v>
      </c>
      <c r="M31" s="36">
        <v>0</v>
      </c>
      <c r="N31" s="131"/>
    </row>
    <row r="32" spans="1:14" s="157" customFormat="1" ht="22.5">
      <c r="A32" s="93">
        <v>17</v>
      </c>
      <c r="B32" s="39"/>
      <c r="C32" s="34" t="s">
        <v>79</v>
      </c>
      <c r="D32" s="35" t="s">
        <v>96</v>
      </c>
      <c r="E32" s="99">
        <v>268000</v>
      </c>
      <c r="F32" s="140">
        <v>0</v>
      </c>
      <c r="G32" s="100">
        <f t="shared" si="11"/>
        <v>268000</v>
      </c>
      <c r="H32" s="100">
        <v>268000</v>
      </c>
      <c r="I32" s="36">
        <v>0</v>
      </c>
      <c r="J32" s="130">
        <f t="shared" si="14"/>
        <v>0</v>
      </c>
      <c r="K32" s="193">
        <f t="shared" si="12"/>
        <v>268000</v>
      </c>
      <c r="L32" s="100">
        <v>268000</v>
      </c>
      <c r="M32" s="36">
        <v>0</v>
      </c>
      <c r="N32" s="131">
        <f t="shared" si="13"/>
        <v>0</v>
      </c>
    </row>
    <row r="33" spans="1:14" s="157" customFormat="1" ht="45">
      <c r="A33" s="93">
        <v>18</v>
      </c>
      <c r="B33" s="40"/>
      <c r="C33" s="34" t="s">
        <v>80</v>
      </c>
      <c r="D33" s="35" t="s">
        <v>96</v>
      </c>
      <c r="E33" s="99">
        <v>50000</v>
      </c>
      <c r="F33" s="140">
        <v>0</v>
      </c>
      <c r="G33" s="100">
        <f t="shared" si="11"/>
        <v>50000</v>
      </c>
      <c r="H33" s="100">
        <v>50000</v>
      </c>
      <c r="I33" s="36">
        <v>0</v>
      </c>
      <c r="J33" s="130">
        <f t="shared" si="14"/>
        <v>0</v>
      </c>
      <c r="K33" s="193">
        <f t="shared" si="12"/>
        <v>50000</v>
      </c>
      <c r="L33" s="100">
        <v>50000</v>
      </c>
      <c r="M33" s="36">
        <v>0</v>
      </c>
      <c r="N33" s="131">
        <f t="shared" si="13"/>
        <v>0</v>
      </c>
    </row>
    <row r="34" spans="1:14" s="157" customFormat="1" ht="23.25" thickBot="1">
      <c r="A34" s="85">
        <v>19</v>
      </c>
      <c r="B34" s="41"/>
      <c r="C34" s="143" t="s">
        <v>81</v>
      </c>
      <c r="D34" s="35" t="s">
        <v>96</v>
      </c>
      <c r="E34" s="99">
        <v>150000</v>
      </c>
      <c r="F34" s="140">
        <v>0</v>
      </c>
      <c r="G34" s="100">
        <f t="shared" si="11"/>
        <v>150000</v>
      </c>
      <c r="H34" s="100">
        <v>150000</v>
      </c>
      <c r="I34" s="36">
        <v>0</v>
      </c>
      <c r="J34" s="130">
        <f t="shared" si="14"/>
        <v>0</v>
      </c>
      <c r="K34" s="193">
        <f t="shared" si="12"/>
        <v>150000</v>
      </c>
      <c r="L34" s="100">
        <v>150000</v>
      </c>
      <c r="M34" s="36">
        <v>0</v>
      </c>
      <c r="N34" s="131">
        <f t="shared" si="13"/>
        <v>0</v>
      </c>
    </row>
    <row r="35" spans="1:14" s="60" customFormat="1" ht="29.25" customHeight="1" thickBot="1">
      <c r="A35" s="56"/>
      <c r="B35" s="68" t="s">
        <v>65</v>
      </c>
      <c r="C35" s="58" t="s">
        <v>2</v>
      </c>
      <c r="D35" s="59"/>
      <c r="E35" s="96">
        <f>SUBTOTAL(9,E37:E49)</f>
        <v>5644487</v>
      </c>
      <c r="F35" s="96">
        <f aca="true" t="shared" si="15" ref="F35:N35">SUBTOTAL(9,F37:F49)</f>
        <v>1449487</v>
      </c>
      <c r="G35" s="96">
        <f t="shared" si="15"/>
        <v>4195000</v>
      </c>
      <c r="H35" s="96">
        <f t="shared" si="15"/>
        <v>4195000</v>
      </c>
      <c r="I35" s="96">
        <f t="shared" si="15"/>
        <v>0</v>
      </c>
      <c r="J35" s="96">
        <f t="shared" si="15"/>
        <v>100000</v>
      </c>
      <c r="K35" s="95">
        <f t="shared" si="15"/>
        <v>4295000</v>
      </c>
      <c r="L35" s="96">
        <f t="shared" si="15"/>
        <v>4295000</v>
      </c>
      <c r="M35" s="96">
        <f t="shared" si="15"/>
        <v>0</v>
      </c>
      <c r="N35" s="102">
        <f t="shared" si="15"/>
        <v>0</v>
      </c>
    </row>
    <row r="36" spans="1:14" s="47" customFormat="1" ht="29.25" customHeight="1">
      <c r="A36" s="43"/>
      <c r="B36" s="44" t="s">
        <v>24</v>
      </c>
      <c r="C36" s="45" t="s">
        <v>45</v>
      </c>
      <c r="D36" s="46"/>
      <c r="E36" s="103">
        <f aca="true" t="shared" si="16" ref="E36:N36">SUBTOTAL(9,E37:E49)</f>
        <v>5644487</v>
      </c>
      <c r="F36" s="139">
        <f t="shared" si="16"/>
        <v>1449487</v>
      </c>
      <c r="G36" s="103">
        <f t="shared" si="16"/>
        <v>4195000</v>
      </c>
      <c r="H36" s="103">
        <f t="shared" si="16"/>
        <v>4195000</v>
      </c>
      <c r="I36" s="103">
        <f t="shared" si="16"/>
        <v>0</v>
      </c>
      <c r="J36" s="103">
        <f t="shared" si="16"/>
        <v>100000</v>
      </c>
      <c r="K36" s="104">
        <f t="shared" si="16"/>
        <v>4295000</v>
      </c>
      <c r="L36" s="103">
        <f t="shared" si="16"/>
        <v>4295000</v>
      </c>
      <c r="M36" s="103">
        <f t="shared" si="16"/>
        <v>0</v>
      </c>
      <c r="N36" s="105">
        <f t="shared" si="16"/>
        <v>0</v>
      </c>
    </row>
    <row r="37" spans="1:14" s="69" customFormat="1" ht="45">
      <c r="A37" s="84">
        <v>20</v>
      </c>
      <c r="B37" s="25"/>
      <c r="C37" s="30" t="s">
        <v>82</v>
      </c>
      <c r="D37" s="31" t="s">
        <v>98</v>
      </c>
      <c r="E37" s="106">
        <v>1525259</v>
      </c>
      <c r="F37" s="120">
        <v>1025259</v>
      </c>
      <c r="G37" s="108">
        <f aca="true" t="shared" si="17" ref="G37:G49">H37+I37</f>
        <v>500000</v>
      </c>
      <c r="H37" s="108">
        <v>500000</v>
      </c>
      <c r="I37" s="33">
        <v>0</v>
      </c>
      <c r="J37" s="130">
        <f aca="true" t="shared" si="18" ref="J37:J49">K37-G37</f>
        <v>0</v>
      </c>
      <c r="K37" s="109">
        <f aca="true" t="shared" si="19" ref="K37:K49">L37+M37</f>
        <v>500000</v>
      </c>
      <c r="L37" s="108">
        <v>500000</v>
      </c>
      <c r="M37" s="33">
        <v>0</v>
      </c>
      <c r="N37" s="131">
        <f aca="true" t="shared" si="20" ref="N37:N49">E37-F37-K37</f>
        <v>0</v>
      </c>
    </row>
    <row r="38" spans="1:14" s="69" customFormat="1" ht="33.75">
      <c r="A38" s="84">
        <v>21</v>
      </c>
      <c r="B38" s="23"/>
      <c r="C38" s="30" t="s">
        <v>83</v>
      </c>
      <c r="D38" s="31" t="s">
        <v>99</v>
      </c>
      <c r="E38" s="106">
        <v>1500000</v>
      </c>
      <c r="F38" s="120">
        <v>100000</v>
      </c>
      <c r="G38" s="108">
        <f t="shared" si="17"/>
        <v>1400000</v>
      </c>
      <c r="H38" s="108">
        <v>1400000</v>
      </c>
      <c r="I38" s="33">
        <v>0</v>
      </c>
      <c r="J38" s="130">
        <f t="shared" si="18"/>
        <v>0</v>
      </c>
      <c r="K38" s="109">
        <f t="shared" si="19"/>
        <v>1400000</v>
      </c>
      <c r="L38" s="108">
        <v>1400000</v>
      </c>
      <c r="M38" s="33">
        <v>0</v>
      </c>
      <c r="N38" s="131">
        <f t="shared" si="20"/>
        <v>0</v>
      </c>
    </row>
    <row r="39" spans="1:14" s="69" customFormat="1" ht="22.5">
      <c r="A39" s="84">
        <v>22</v>
      </c>
      <c r="B39" s="20"/>
      <c r="C39" s="30" t="s">
        <v>84</v>
      </c>
      <c r="D39" s="31" t="s">
        <v>98</v>
      </c>
      <c r="E39" s="106">
        <v>1097728</v>
      </c>
      <c r="F39" s="120">
        <v>262728</v>
      </c>
      <c r="G39" s="108">
        <f t="shared" si="17"/>
        <v>835000</v>
      </c>
      <c r="H39" s="108">
        <v>835000</v>
      </c>
      <c r="I39" s="33">
        <v>0</v>
      </c>
      <c r="J39" s="130">
        <f t="shared" si="18"/>
        <v>0</v>
      </c>
      <c r="K39" s="109">
        <f t="shared" si="19"/>
        <v>835000</v>
      </c>
      <c r="L39" s="108">
        <v>835000</v>
      </c>
      <c r="M39" s="33">
        <v>0</v>
      </c>
      <c r="N39" s="131">
        <f t="shared" si="20"/>
        <v>0</v>
      </c>
    </row>
    <row r="40" spans="1:14" s="69" customFormat="1" ht="33.75">
      <c r="A40" s="84">
        <v>23</v>
      </c>
      <c r="B40" s="24"/>
      <c r="C40" s="30" t="s">
        <v>116</v>
      </c>
      <c r="D40" s="31" t="s">
        <v>98</v>
      </c>
      <c r="E40" s="106">
        <v>561500</v>
      </c>
      <c r="F40" s="120">
        <v>31500</v>
      </c>
      <c r="G40" s="108">
        <f t="shared" si="17"/>
        <v>530000</v>
      </c>
      <c r="H40" s="108">
        <v>530000</v>
      </c>
      <c r="I40" s="33">
        <v>0</v>
      </c>
      <c r="J40" s="130">
        <f t="shared" si="18"/>
        <v>0</v>
      </c>
      <c r="K40" s="109">
        <f t="shared" si="19"/>
        <v>530000</v>
      </c>
      <c r="L40" s="108">
        <v>530000</v>
      </c>
      <c r="M40" s="33">
        <v>0</v>
      </c>
      <c r="N40" s="131">
        <f t="shared" si="20"/>
        <v>0</v>
      </c>
    </row>
    <row r="41" spans="1:14" s="69" customFormat="1" ht="33.75">
      <c r="A41" s="84">
        <v>24</v>
      </c>
      <c r="B41" s="24"/>
      <c r="C41" s="30" t="s">
        <v>85</v>
      </c>
      <c r="D41" s="31" t="s">
        <v>44</v>
      </c>
      <c r="E41" s="106">
        <v>50000</v>
      </c>
      <c r="F41" s="120">
        <v>30000</v>
      </c>
      <c r="G41" s="108">
        <f t="shared" si="17"/>
        <v>20000</v>
      </c>
      <c r="H41" s="108">
        <v>20000</v>
      </c>
      <c r="I41" s="33">
        <v>0</v>
      </c>
      <c r="J41" s="130">
        <f>K41-G41</f>
        <v>0</v>
      </c>
      <c r="K41" s="109">
        <f t="shared" si="19"/>
        <v>20000</v>
      </c>
      <c r="L41" s="108">
        <v>20000</v>
      </c>
      <c r="M41" s="33">
        <v>0</v>
      </c>
      <c r="N41" s="131">
        <f>E41-F41-K41</f>
        <v>0</v>
      </c>
    </row>
    <row r="42" spans="1:14" s="69" customFormat="1" ht="33.75">
      <c r="A42" s="84">
        <v>25</v>
      </c>
      <c r="B42" s="24"/>
      <c r="C42" s="30" t="s">
        <v>86</v>
      </c>
      <c r="D42" s="31" t="s">
        <v>96</v>
      </c>
      <c r="E42" s="106">
        <v>40000</v>
      </c>
      <c r="F42" s="120">
        <v>0</v>
      </c>
      <c r="G42" s="108">
        <f t="shared" si="17"/>
        <v>40000</v>
      </c>
      <c r="H42" s="108">
        <v>40000</v>
      </c>
      <c r="I42" s="33">
        <v>0</v>
      </c>
      <c r="J42" s="130">
        <f>K42-G42</f>
        <v>0</v>
      </c>
      <c r="K42" s="109">
        <f t="shared" si="19"/>
        <v>40000</v>
      </c>
      <c r="L42" s="108">
        <v>40000</v>
      </c>
      <c r="M42" s="33">
        <v>0</v>
      </c>
      <c r="N42" s="131">
        <f>E42-F42-K42</f>
        <v>0</v>
      </c>
    </row>
    <row r="43" spans="1:14" s="69" customFormat="1" ht="45">
      <c r="A43" s="84">
        <v>26</v>
      </c>
      <c r="B43" s="24"/>
      <c r="C43" s="30" t="s">
        <v>87</v>
      </c>
      <c r="D43" s="31" t="s">
        <v>74</v>
      </c>
      <c r="E43" s="106">
        <v>150000</v>
      </c>
      <c r="F43" s="120">
        <v>0</v>
      </c>
      <c r="G43" s="108">
        <f t="shared" si="17"/>
        <v>150000</v>
      </c>
      <c r="H43" s="108">
        <v>150000</v>
      </c>
      <c r="I43" s="33">
        <v>0</v>
      </c>
      <c r="J43" s="130">
        <f>K43-G43</f>
        <v>0</v>
      </c>
      <c r="K43" s="109">
        <f t="shared" si="19"/>
        <v>150000</v>
      </c>
      <c r="L43" s="108">
        <v>150000</v>
      </c>
      <c r="M43" s="33">
        <v>0</v>
      </c>
      <c r="N43" s="131">
        <f>E43-F43-K43</f>
        <v>0</v>
      </c>
    </row>
    <row r="44" spans="1:14" s="69" customFormat="1" ht="45">
      <c r="A44" s="84">
        <v>27</v>
      </c>
      <c r="B44" s="24"/>
      <c r="C44" s="30" t="s">
        <v>88</v>
      </c>
      <c r="D44" s="31" t="s">
        <v>96</v>
      </c>
      <c r="E44" s="106">
        <v>150000</v>
      </c>
      <c r="F44" s="120">
        <v>0</v>
      </c>
      <c r="G44" s="108">
        <f t="shared" si="17"/>
        <v>150000</v>
      </c>
      <c r="H44" s="108">
        <v>150000</v>
      </c>
      <c r="I44" s="33">
        <v>0</v>
      </c>
      <c r="J44" s="130">
        <f>K44-G44</f>
        <v>0</v>
      </c>
      <c r="K44" s="109">
        <f t="shared" si="19"/>
        <v>150000</v>
      </c>
      <c r="L44" s="108">
        <v>150000</v>
      </c>
      <c r="M44" s="33">
        <v>0</v>
      </c>
      <c r="N44" s="131">
        <f>E44-F44-K44</f>
        <v>0</v>
      </c>
    </row>
    <row r="45" spans="1:14" s="69" customFormat="1" ht="45">
      <c r="A45" s="84">
        <v>28</v>
      </c>
      <c r="B45" s="24"/>
      <c r="C45" s="30" t="s">
        <v>89</v>
      </c>
      <c r="D45" s="31" t="s">
        <v>96</v>
      </c>
      <c r="E45" s="106">
        <v>150000</v>
      </c>
      <c r="F45" s="120">
        <v>0</v>
      </c>
      <c r="G45" s="108">
        <f t="shared" si="17"/>
        <v>150000</v>
      </c>
      <c r="H45" s="108">
        <v>150000</v>
      </c>
      <c r="I45" s="33">
        <v>0</v>
      </c>
      <c r="J45" s="130">
        <f>K45-G45</f>
        <v>0</v>
      </c>
      <c r="K45" s="109">
        <f t="shared" si="19"/>
        <v>150000</v>
      </c>
      <c r="L45" s="108">
        <v>150000</v>
      </c>
      <c r="M45" s="33">
        <v>0</v>
      </c>
      <c r="N45" s="131">
        <f>E45-F45-K45</f>
        <v>0</v>
      </c>
    </row>
    <row r="46" spans="1:14" s="174" customFormat="1" ht="33.75">
      <c r="A46" s="84">
        <v>29</v>
      </c>
      <c r="B46" s="173"/>
      <c r="C46" s="30" t="s">
        <v>90</v>
      </c>
      <c r="D46" s="31" t="s">
        <v>96</v>
      </c>
      <c r="E46" s="106">
        <v>120000</v>
      </c>
      <c r="F46" s="120">
        <v>0</v>
      </c>
      <c r="G46" s="108">
        <f t="shared" si="17"/>
        <v>120000</v>
      </c>
      <c r="H46" s="108">
        <v>120000</v>
      </c>
      <c r="I46" s="33">
        <v>0</v>
      </c>
      <c r="J46" s="130">
        <f t="shared" si="18"/>
        <v>0</v>
      </c>
      <c r="K46" s="109">
        <f t="shared" si="19"/>
        <v>120000</v>
      </c>
      <c r="L46" s="108">
        <v>120000</v>
      </c>
      <c r="M46" s="33">
        <v>0</v>
      </c>
      <c r="N46" s="131">
        <f t="shared" si="20"/>
        <v>0</v>
      </c>
    </row>
    <row r="47" spans="1:14" s="6" customFormat="1" ht="22.5">
      <c r="A47" s="84">
        <v>30</v>
      </c>
      <c r="B47" s="24"/>
      <c r="C47" s="144" t="s">
        <v>111</v>
      </c>
      <c r="D47" s="31" t="s">
        <v>96</v>
      </c>
      <c r="E47" s="106">
        <v>100000</v>
      </c>
      <c r="F47" s="120">
        <v>0</v>
      </c>
      <c r="G47" s="108">
        <f>H47+I47</f>
        <v>100000</v>
      </c>
      <c r="H47" s="108">
        <v>100000</v>
      </c>
      <c r="I47" s="33">
        <v>0</v>
      </c>
      <c r="J47" s="130">
        <f>K47-G47</f>
        <v>0</v>
      </c>
      <c r="K47" s="109">
        <f>L47+M47</f>
        <v>100000</v>
      </c>
      <c r="L47" s="108">
        <v>100000</v>
      </c>
      <c r="M47" s="33">
        <v>0</v>
      </c>
      <c r="N47" s="101">
        <f>E47-F47-K47</f>
        <v>0</v>
      </c>
    </row>
    <row r="48" spans="1:14" s="6" customFormat="1" ht="33.75">
      <c r="A48" s="84">
        <v>31</v>
      </c>
      <c r="B48" s="24"/>
      <c r="C48" s="144" t="s">
        <v>124</v>
      </c>
      <c r="D48" s="31"/>
      <c r="E48" s="106"/>
      <c r="F48" s="120"/>
      <c r="G48" s="108">
        <f>H48+I48</f>
        <v>0</v>
      </c>
      <c r="H48" s="108">
        <v>0</v>
      </c>
      <c r="I48" s="33">
        <v>0</v>
      </c>
      <c r="J48" s="130">
        <f>K48-G48</f>
        <v>100000</v>
      </c>
      <c r="K48" s="109">
        <f>L48+M48</f>
        <v>100000</v>
      </c>
      <c r="L48" s="108">
        <v>100000</v>
      </c>
      <c r="M48" s="33">
        <v>0</v>
      </c>
      <c r="N48" s="101"/>
    </row>
    <row r="49" spans="1:14" s="6" customFormat="1" ht="23.25" thickBot="1">
      <c r="A49" s="84">
        <v>32</v>
      </c>
      <c r="B49" s="24"/>
      <c r="C49" s="144" t="s">
        <v>91</v>
      </c>
      <c r="D49" s="31" t="s">
        <v>96</v>
      </c>
      <c r="E49" s="106">
        <v>200000</v>
      </c>
      <c r="F49" s="120">
        <v>0</v>
      </c>
      <c r="G49" s="108">
        <f t="shared" si="17"/>
        <v>200000</v>
      </c>
      <c r="H49" s="108">
        <v>200000</v>
      </c>
      <c r="I49" s="190">
        <v>0</v>
      </c>
      <c r="J49" s="130">
        <f t="shared" si="18"/>
        <v>0</v>
      </c>
      <c r="K49" s="109">
        <f t="shared" si="19"/>
        <v>200000</v>
      </c>
      <c r="L49" s="108">
        <v>200000</v>
      </c>
      <c r="M49" s="33">
        <v>0</v>
      </c>
      <c r="N49" s="101">
        <f t="shared" si="20"/>
        <v>0</v>
      </c>
    </row>
    <row r="50" spans="1:14" s="60" customFormat="1" ht="27.75" customHeight="1" thickBot="1">
      <c r="A50" s="81"/>
      <c r="B50" s="57" t="s">
        <v>66</v>
      </c>
      <c r="C50" s="58" t="s">
        <v>6</v>
      </c>
      <c r="D50" s="59"/>
      <c r="E50" s="96">
        <f>SUBTOTAL(9,E52)</f>
        <v>2551464</v>
      </c>
      <c r="F50" s="96">
        <f aca="true" t="shared" si="21" ref="F50:N50">SUBTOTAL(9,F52)</f>
        <v>151464</v>
      </c>
      <c r="G50" s="96">
        <f t="shared" si="21"/>
        <v>1000000</v>
      </c>
      <c r="H50" s="96">
        <f t="shared" si="21"/>
        <v>1000000</v>
      </c>
      <c r="I50" s="96">
        <f t="shared" si="21"/>
        <v>0</v>
      </c>
      <c r="J50" s="96">
        <f t="shared" si="21"/>
        <v>0</v>
      </c>
      <c r="K50" s="95">
        <f t="shared" si="21"/>
        <v>1000000</v>
      </c>
      <c r="L50" s="96">
        <f t="shared" si="21"/>
        <v>1000000</v>
      </c>
      <c r="M50" s="96">
        <f t="shared" si="21"/>
        <v>0</v>
      </c>
      <c r="N50" s="96">
        <f t="shared" si="21"/>
        <v>1400000</v>
      </c>
    </row>
    <row r="51" spans="1:14" s="47" customFormat="1" ht="29.25" customHeight="1">
      <c r="A51" s="82"/>
      <c r="B51" s="44" t="s">
        <v>25</v>
      </c>
      <c r="C51" s="45" t="s">
        <v>26</v>
      </c>
      <c r="D51" s="46"/>
      <c r="E51" s="110">
        <f>SUBTOTAL(9,E52)</f>
        <v>2551464</v>
      </c>
      <c r="F51" s="110">
        <f aca="true" t="shared" si="22" ref="F51:N51">SUBTOTAL(9,F52)</f>
        <v>151464</v>
      </c>
      <c r="G51" s="103">
        <f t="shared" si="22"/>
        <v>1000000</v>
      </c>
      <c r="H51" s="103">
        <f t="shared" si="22"/>
        <v>1000000</v>
      </c>
      <c r="I51" s="103">
        <f t="shared" si="22"/>
        <v>0</v>
      </c>
      <c r="J51" s="103">
        <f t="shared" si="22"/>
        <v>0</v>
      </c>
      <c r="K51" s="104">
        <f t="shared" si="22"/>
        <v>1000000</v>
      </c>
      <c r="L51" s="103">
        <f t="shared" si="22"/>
        <v>1000000</v>
      </c>
      <c r="M51" s="103">
        <f t="shared" si="22"/>
        <v>0</v>
      </c>
      <c r="N51" s="110">
        <f t="shared" si="22"/>
        <v>1400000</v>
      </c>
    </row>
    <row r="52" spans="1:14" s="7" customFormat="1" ht="34.5" thickBot="1">
      <c r="A52" s="216">
        <v>33</v>
      </c>
      <c r="B52" s="22"/>
      <c r="C52" s="203" t="s">
        <v>46</v>
      </c>
      <c r="D52" s="204" t="s">
        <v>97</v>
      </c>
      <c r="E52" s="207">
        <v>2551464</v>
      </c>
      <c r="F52" s="217">
        <v>151464</v>
      </c>
      <c r="G52" s="207">
        <f>H52+I52</f>
        <v>1000000</v>
      </c>
      <c r="H52" s="207">
        <v>1000000</v>
      </c>
      <c r="I52" s="148">
        <v>0</v>
      </c>
      <c r="J52" s="198">
        <f>K52-G52</f>
        <v>0</v>
      </c>
      <c r="K52" s="209">
        <f>L52+M52</f>
        <v>1000000</v>
      </c>
      <c r="L52" s="207">
        <v>1000000</v>
      </c>
      <c r="M52" s="148">
        <v>0</v>
      </c>
      <c r="N52" s="112">
        <f>E52-(F52+G52)</f>
        <v>1400000</v>
      </c>
    </row>
    <row r="53" spans="1:14" s="66" customFormat="1" ht="27.75" customHeight="1" thickBot="1">
      <c r="A53" s="83"/>
      <c r="B53" s="57" t="s">
        <v>67</v>
      </c>
      <c r="C53" s="58" t="s">
        <v>3</v>
      </c>
      <c r="D53" s="59"/>
      <c r="E53" s="96">
        <f>SUBTOTAL(9,E55:E61)</f>
        <v>5685830</v>
      </c>
      <c r="F53" s="96">
        <f aca="true" t="shared" si="23" ref="F53:N53">SUBTOTAL(9,F55:F61)</f>
        <v>288900</v>
      </c>
      <c r="G53" s="96">
        <f t="shared" si="23"/>
        <v>775000</v>
      </c>
      <c r="H53" s="96">
        <f t="shared" si="23"/>
        <v>775000</v>
      </c>
      <c r="I53" s="96">
        <f t="shared" si="23"/>
        <v>0</v>
      </c>
      <c r="J53" s="96">
        <f t="shared" si="23"/>
        <v>170000</v>
      </c>
      <c r="K53" s="95">
        <f t="shared" si="23"/>
        <v>945000</v>
      </c>
      <c r="L53" s="96">
        <f t="shared" si="23"/>
        <v>945000</v>
      </c>
      <c r="M53" s="102">
        <f t="shared" si="23"/>
        <v>0</v>
      </c>
      <c r="N53" s="215">
        <f t="shared" si="23"/>
        <v>4451930</v>
      </c>
    </row>
    <row r="54" spans="1:14" s="47" customFormat="1" ht="29.25" customHeight="1">
      <c r="A54" s="82"/>
      <c r="B54" s="44" t="s">
        <v>27</v>
      </c>
      <c r="C54" s="45" t="s">
        <v>28</v>
      </c>
      <c r="D54" s="46"/>
      <c r="E54" s="110">
        <f>SUBTOTAL(9,E55:E59)</f>
        <v>5636080</v>
      </c>
      <c r="F54" s="110">
        <f aca="true" t="shared" si="24" ref="F54:N54">SUBTOTAL(9,F55:F59)</f>
        <v>288900</v>
      </c>
      <c r="G54" s="103">
        <f t="shared" si="24"/>
        <v>725250</v>
      </c>
      <c r="H54" s="103">
        <f t="shared" si="24"/>
        <v>725250</v>
      </c>
      <c r="I54" s="103">
        <f t="shared" si="24"/>
        <v>0</v>
      </c>
      <c r="J54" s="103">
        <f t="shared" si="24"/>
        <v>170000</v>
      </c>
      <c r="K54" s="104">
        <f t="shared" si="24"/>
        <v>895250</v>
      </c>
      <c r="L54" s="103">
        <f t="shared" si="24"/>
        <v>895250</v>
      </c>
      <c r="M54" s="103">
        <f t="shared" si="24"/>
        <v>0</v>
      </c>
      <c r="N54" s="111">
        <f t="shared" si="24"/>
        <v>4451930</v>
      </c>
    </row>
    <row r="55" spans="1:14" s="69" customFormat="1" ht="135">
      <c r="A55" s="84">
        <v>34</v>
      </c>
      <c r="B55" s="20"/>
      <c r="C55" s="30" t="s">
        <v>47</v>
      </c>
      <c r="D55" s="31" t="s">
        <v>100</v>
      </c>
      <c r="E55" s="106">
        <v>4726080</v>
      </c>
      <c r="F55" s="177">
        <v>88900</v>
      </c>
      <c r="G55" s="108">
        <f>H55+I55</f>
        <v>15250</v>
      </c>
      <c r="H55" s="108">
        <v>15250</v>
      </c>
      <c r="I55" s="33">
        <v>0</v>
      </c>
      <c r="J55" s="115">
        <f>K55-G55</f>
        <v>0</v>
      </c>
      <c r="K55" s="109">
        <f>L55+M55</f>
        <v>15250</v>
      </c>
      <c r="L55" s="108">
        <v>15250</v>
      </c>
      <c r="M55" s="33">
        <v>0</v>
      </c>
      <c r="N55" s="119">
        <f>E55-F55-K55</f>
        <v>4621930</v>
      </c>
    </row>
    <row r="56" spans="1:14" s="6" customFormat="1" ht="22.5">
      <c r="A56" s="84">
        <v>35</v>
      </c>
      <c r="B56" s="20"/>
      <c r="C56" s="30" t="s">
        <v>93</v>
      </c>
      <c r="D56" s="31" t="s">
        <v>96</v>
      </c>
      <c r="E56" s="106">
        <v>500000</v>
      </c>
      <c r="F56" s="136">
        <v>0</v>
      </c>
      <c r="G56" s="108">
        <f>H56+I56</f>
        <v>500000</v>
      </c>
      <c r="H56" s="108">
        <v>500000</v>
      </c>
      <c r="I56" s="33">
        <v>0</v>
      </c>
      <c r="J56" s="115">
        <f>K56-G56</f>
        <v>0</v>
      </c>
      <c r="K56" s="109">
        <f>L56+M56</f>
        <v>500000</v>
      </c>
      <c r="L56" s="108">
        <v>500000</v>
      </c>
      <c r="M56" s="33">
        <v>0</v>
      </c>
      <c r="N56" s="119">
        <f>E56-F56-K56</f>
        <v>0</v>
      </c>
    </row>
    <row r="57" spans="1:14" s="6" customFormat="1" ht="33.75">
      <c r="A57" s="84">
        <v>36</v>
      </c>
      <c r="B57" s="20"/>
      <c r="C57" s="30" t="s">
        <v>48</v>
      </c>
      <c r="D57" s="31" t="s">
        <v>96</v>
      </c>
      <c r="E57" s="106">
        <v>50000</v>
      </c>
      <c r="F57" s="176">
        <v>0</v>
      </c>
      <c r="G57" s="108">
        <f>H57+I57</f>
        <v>50000</v>
      </c>
      <c r="H57" s="108">
        <v>50000</v>
      </c>
      <c r="I57" s="33">
        <v>0</v>
      </c>
      <c r="J57" s="115">
        <f>K57-G57</f>
        <v>0</v>
      </c>
      <c r="K57" s="109">
        <f>L57+M57</f>
        <v>50000</v>
      </c>
      <c r="L57" s="108">
        <v>50000</v>
      </c>
      <c r="M57" s="33"/>
      <c r="N57" s="119">
        <f>E57-F57-K57</f>
        <v>0</v>
      </c>
    </row>
    <row r="58" spans="1:14" s="6" customFormat="1" ht="56.25">
      <c r="A58" s="84">
        <v>37</v>
      </c>
      <c r="B58" s="20"/>
      <c r="C58" s="30" t="s">
        <v>49</v>
      </c>
      <c r="D58" s="31" t="s">
        <v>101</v>
      </c>
      <c r="E58" s="106">
        <v>230000</v>
      </c>
      <c r="F58" s="176">
        <v>100000</v>
      </c>
      <c r="G58" s="108">
        <f>H58+I58</f>
        <v>130000</v>
      </c>
      <c r="H58" s="108">
        <v>130000</v>
      </c>
      <c r="I58" s="33">
        <v>0</v>
      </c>
      <c r="J58" s="115">
        <f>K58-G58</f>
        <v>0</v>
      </c>
      <c r="K58" s="109">
        <f>L58+M58</f>
        <v>130000</v>
      </c>
      <c r="L58" s="108">
        <v>130000</v>
      </c>
      <c r="M58" s="33">
        <v>0</v>
      </c>
      <c r="N58" s="119">
        <f>E58-F58-K58</f>
        <v>0</v>
      </c>
    </row>
    <row r="59" spans="1:14" s="69" customFormat="1" ht="23.25" thickBot="1">
      <c r="A59" s="216">
        <v>38</v>
      </c>
      <c r="B59" s="22"/>
      <c r="C59" s="149" t="s">
        <v>50</v>
      </c>
      <c r="D59" s="204" t="s">
        <v>44</v>
      </c>
      <c r="E59" s="205">
        <v>130000</v>
      </c>
      <c r="F59" s="218">
        <v>100000</v>
      </c>
      <c r="G59" s="207">
        <f>H59+I59</f>
        <v>30000</v>
      </c>
      <c r="H59" s="207">
        <v>30000</v>
      </c>
      <c r="I59" s="148">
        <v>0</v>
      </c>
      <c r="J59" s="219">
        <f>K59-G59</f>
        <v>170000</v>
      </c>
      <c r="K59" s="209">
        <f>L59+M59</f>
        <v>200000</v>
      </c>
      <c r="L59" s="207">
        <v>200000</v>
      </c>
      <c r="M59" s="148"/>
      <c r="N59" s="119">
        <f>E59-F59-K59</f>
        <v>-170000</v>
      </c>
    </row>
    <row r="60" spans="1:14" s="47" customFormat="1" ht="29.25" customHeight="1">
      <c r="A60" s="220"/>
      <c r="B60" s="53" t="s">
        <v>39</v>
      </c>
      <c r="C60" s="54" t="s">
        <v>40</v>
      </c>
      <c r="D60" s="55"/>
      <c r="E60" s="221">
        <f>SUBTOTAL(9,E61)</f>
        <v>49750</v>
      </c>
      <c r="F60" s="221">
        <f aca="true" t="shared" si="25" ref="F60:N60">SUBTOTAL(9,F61)</f>
        <v>0</v>
      </c>
      <c r="G60" s="125">
        <f t="shared" si="25"/>
        <v>49750</v>
      </c>
      <c r="H60" s="125">
        <f t="shared" si="25"/>
        <v>49750</v>
      </c>
      <c r="I60" s="125">
        <f t="shared" si="25"/>
        <v>0</v>
      </c>
      <c r="J60" s="125">
        <f t="shared" si="25"/>
        <v>0</v>
      </c>
      <c r="K60" s="126">
        <f t="shared" si="25"/>
        <v>49750</v>
      </c>
      <c r="L60" s="125">
        <f t="shared" si="25"/>
        <v>49750</v>
      </c>
      <c r="M60" s="125">
        <f t="shared" si="25"/>
        <v>0</v>
      </c>
      <c r="N60" s="116">
        <f t="shared" si="25"/>
        <v>0</v>
      </c>
    </row>
    <row r="61" spans="1:14" s="69" customFormat="1" ht="34.5" thickBot="1">
      <c r="A61" s="182">
        <v>39</v>
      </c>
      <c r="B61" s="21"/>
      <c r="C61" s="30" t="s">
        <v>51</v>
      </c>
      <c r="D61" s="31" t="s">
        <v>96</v>
      </c>
      <c r="E61" s="107">
        <v>49750</v>
      </c>
      <c r="F61" s="108">
        <v>0</v>
      </c>
      <c r="G61" s="108">
        <f>H61+I61</f>
        <v>49750</v>
      </c>
      <c r="H61" s="32">
        <v>49750</v>
      </c>
      <c r="I61" s="117">
        <v>0</v>
      </c>
      <c r="J61" s="118">
        <f>K61-G61</f>
        <v>0</v>
      </c>
      <c r="K61" s="109">
        <f>L61+M61</f>
        <v>49750</v>
      </c>
      <c r="L61" s="108">
        <v>49750</v>
      </c>
      <c r="M61" s="33">
        <v>0</v>
      </c>
      <c r="N61" s="119">
        <f>E61-F61-K61</f>
        <v>0</v>
      </c>
    </row>
    <row r="62" spans="1:14" s="16" customFormat="1" ht="33" customHeight="1" thickBot="1">
      <c r="A62" s="83"/>
      <c r="B62" s="57" t="s">
        <v>68</v>
      </c>
      <c r="C62" s="58" t="s">
        <v>4</v>
      </c>
      <c r="D62" s="59"/>
      <c r="E62" s="96">
        <f>SUBTOTAL(9,E64:E66)</f>
        <v>230000</v>
      </c>
      <c r="F62" s="96">
        <f aca="true" t="shared" si="26" ref="F62:N62">SUBTOTAL(9,F64:F66)</f>
        <v>0</v>
      </c>
      <c r="G62" s="96">
        <f t="shared" si="26"/>
        <v>230000</v>
      </c>
      <c r="H62" s="96">
        <f t="shared" si="26"/>
        <v>230000</v>
      </c>
      <c r="I62" s="96">
        <f t="shared" si="26"/>
        <v>0</v>
      </c>
      <c r="J62" s="96">
        <f t="shared" si="26"/>
        <v>0</v>
      </c>
      <c r="K62" s="95">
        <f t="shared" si="26"/>
        <v>230000</v>
      </c>
      <c r="L62" s="96">
        <f t="shared" si="26"/>
        <v>230000</v>
      </c>
      <c r="M62" s="96">
        <f t="shared" si="26"/>
        <v>0</v>
      </c>
      <c r="N62" s="102">
        <f t="shared" si="26"/>
        <v>0</v>
      </c>
    </row>
    <row r="63" spans="1:14" s="47" customFormat="1" ht="29.25" customHeight="1">
      <c r="A63" s="82"/>
      <c r="B63" s="44" t="s">
        <v>31</v>
      </c>
      <c r="C63" s="45" t="s">
        <v>32</v>
      </c>
      <c r="D63" s="46"/>
      <c r="E63" s="103">
        <f aca="true" t="shared" si="27" ref="E63:N63">SUBTOTAL(9,E64:E66)</f>
        <v>230000</v>
      </c>
      <c r="F63" s="103">
        <f t="shared" si="27"/>
        <v>0</v>
      </c>
      <c r="G63" s="103">
        <f t="shared" si="27"/>
        <v>230000</v>
      </c>
      <c r="H63" s="103">
        <f t="shared" si="27"/>
        <v>230000</v>
      </c>
      <c r="I63" s="103">
        <f t="shared" si="27"/>
        <v>0</v>
      </c>
      <c r="J63" s="103">
        <f t="shared" si="27"/>
        <v>0</v>
      </c>
      <c r="K63" s="104">
        <f t="shared" si="27"/>
        <v>230000</v>
      </c>
      <c r="L63" s="103">
        <f t="shared" si="27"/>
        <v>230000</v>
      </c>
      <c r="M63" s="103">
        <f t="shared" si="27"/>
        <v>0</v>
      </c>
      <c r="N63" s="105">
        <f t="shared" si="27"/>
        <v>0</v>
      </c>
    </row>
    <row r="64" spans="1:14" s="62" customFormat="1" ht="22.5">
      <c r="A64" s="84">
        <v>40</v>
      </c>
      <c r="B64" s="20"/>
      <c r="C64" s="30" t="s">
        <v>95</v>
      </c>
      <c r="D64" s="31" t="s">
        <v>96</v>
      </c>
      <c r="E64" s="120">
        <v>80000</v>
      </c>
      <c r="F64" s="121">
        <v>0</v>
      </c>
      <c r="G64" s="108">
        <f>H64+I64</f>
        <v>80000</v>
      </c>
      <c r="H64" s="108">
        <v>80000</v>
      </c>
      <c r="I64" s="33">
        <v>0</v>
      </c>
      <c r="J64" s="122">
        <f>K64-G64</f>
        <v>0</v>
      </c>
      <c r="K64" s="109">
        <f>L64+M64</f>
        <v>80000</v>
      </c>
      <c r="L64" s="108">
        <v>80000</v>
      </c>
      <c r="M64" s="33">
        <v>0</v>
      </c>
      <c r="N64" s="119">
        <f>E64-(F64+G64)</f>
        <v>0</v>
      </c>
    </row>
    <row r="65" spans="1:14" s="62" customFormat="1" ht="22.5">
      <c r="A65" s="182">
        <v>41</v>
      </c>
      <c r="B65" s="21"/>
      <c r="C65" s="30" t="s">
        <v>94</v>
      </c>
      <c r="D65" s="31" t="s">
        <v>96</v>
      </c>
      <c r="E65" s="120">
        <v>50000</v>
      </c>
      <c r="F65" s="123">
        <v>0</v>
      </c>
      <c r="G65" s="108">
        <f>H65+I65</f>
        <v>50000</v>
      </c>
      <c r="H65" s="108">
        <v>50000</v>
      </c>
      <c r="I65" s="148">
        <v>0</v>
      </c>
      <c r="J65" s="122">
        <f>K65-G65</f>
        <v>0</v>
      </c>
      <c r="K65" s="109">
        <f>L65+M65</f>
        <v>50000</v>
      </c>
      <c r="L65" s="108">
        <v>50000</v>
      </c>
      <c r="M65" s="33"/>
      <c r="N65" s="119">
        <f>E65-(F65+G65)</f>
        <v>0</v>
      </c>
    </row>
    <row r="66" spans="1:14" s="62" customFormat="1" ht="23.25" thickBot="1">
      <c r="A66" s="188">
        <v>42</v>
      </c>
      <c r="B66" s="189"/>
      <c r="C66" s="30" t="s">
        <v>52</v>
      </c>
      <c r="D66" s="31" t="s">
        <v>96</v>
      </c>
      <c r="E66" s="120">
        <v>100000</v>
      </c>
      <c r="F66" s="123">
        <v>0</v>
      </c>
      <c r="G66" s="108">
        <f>H66+I66</f>
        <v>100000</v>
      </c>
      <c r="H66" s="108">
        <v>100000</v>
      </c>
      <c r="I66" s="50">
        <v>0</v>
      </c>
      <c r="J66" s="124">
        <f>K66-G66</f>
        <v>0</v>
      </c>
      <c r="K66" s="109">
        <f>L66+M66</f>
        <v>100000</v>
      </c>
      <c r="L66" s="108">
        <v>100000</v>
      </c>
      <c r="M66" s="33">
        <v>0</v>
      </c>
      <c r="N66" s="119">
        <f>E66-(F66+G66)</f>
        <v>0</v>
      </c>
    </row>
    <row r="67" spans="1:14" s="16" customFormat="1" ht="33" customHeight="1" thickBot="1">
      <c r="A67" s="83"/>
      <c r="B67" s="57" t="s">
        <v>55</v>
      </c>
      <c r="C67" s="57" t="s">
        <v>58</v>
      </c>
      <c r="D67" s="59"/>
      <c r="E67" s="96">
        <f aca="true" t="shared" si="28" ref="E67:N67">SUBTOTAL(9,E69:E71)</f>
        <v>275000</v>
      </c>
      <c r="F67" s="96">
        <f t="shared" si="28"/>
        <v>75000</v>
      </c>
      <c r="G67" s="96">
        <f t="shared" si="28"/>
        <v>200000</v>
      </c>
      <c r="H67" s="96">
        <f t="shared" si="28"/>
        <v>200000</v>
      </c>
      <c r="I67" s="96">
        <f t="shared" si="28"/>
        <v>0</v>
      </c>
      <c r="J67" s="96">
        <f t="shared" si="28"/>
        <v>319000</v>
      </c>
      <c r="K67" s="95">
        <f t="shared" si="28"/>
        <v>519000</v>
      </c>
      <c r="L67" s="96">
        <f t="shared" si="28"/>
        <v>519000</v>
      </c>
      <c r="M67" s="96">
        <f t="shared" si="28"/>
        <v>0</v>
      </c>
      <c r="N67" s="102">
        <f t="shared" si="28"/>
        <v>0</v>
      </c>
    </row>
    <row r="68" spans="1:14" s="47" customFormat="1" ht="67.5" customHeight="1">
      <c r="A68" s="82"/>
      <c r="B68" s="44" t="s">
        <v>56</v>
      </c>
      <c r="C68" s="45" t="s">
        <v>57</v>
      </c>
      <c r="D68" s="46"/>
      <c r="E68" s="103">
        <f aca="true" t="shared" si="29" ref="E68:N68">SUBTOTAL(9,E69:E71)</f>
        <v>275000</v>
      </c>
      <c r="F68" s="103">
        <f t="shared" si="29"/>
        <v>75000</v>
      </c>
      <c r="G68" s="103">
        <f t="shared" si="29"/>
        <v>200000</v>
      </c>
      <c r="H68" s="103">
        <f t="shared" si="29"/>
        <v>200000</v>
      </c>
      <c r="I68" s="103">
        <f t="shared" si="29"/>
        <v>0</v>
      </c>
      <c r="J68" s="103">
        <f t="shared" si="29"/>
        <v>319000</v>
      </c>
      <c r="K68" s="104">
        <f t="shared" si="29"/>
        <v>519000</v>
      </c>
      <c r="L68" s="103">
        <f t="shared" si="29"/>
        <v>519000</v>
      </c>
      <c r="M68" s="103">
        <f t="shared" si="29"/>
        <v>0</v>
      </c>
      <c r="N68" s="105">
        <f t="shared" si="29"/>
        <v>0</v>
      </c>
    </row>
    <row r="69" spans="1:14" s="6" customFormat="1" ht="39" customHeight="1">
      <c r="A69" s="84">
        <v>43</v>
      </c>
      <c r="B69" s="20"/>
      <c r="C69" s="30" t="s">
        <v>53</v>
      </c>
      <c r="D69" s="31" t="s">
        <v>96</v>
      </c>
      <c r="E69" s="106">
        <v>50000</v>
      </c>
      <c r="F69" s="136">
        <v>0</v>
      </c>
      <c r="G69" s="108">
        <f>H69+I69</f>
        <v>50000</v>
      </c>
      <c r="H69" s="108">
        <v>50000</v>
      </c>
      <c r="I69" s="33">
        <v>0</v>
      </c>
      <c r="J69" s="115">
        <f>K69-G69</f>
        <v>0</v>
      </c>
      <c r="K69" s="109">
        <f>L69+M69</f>
        <v>50000</v>
      </c>
      <c r="L69" s="108">
        <v>50000</v>
      </c>
      <c r="M69" s="33">
        <v>0</v>
      </c>
      <c r="N69" s="119">
        <f>E69-F69-K69</f>
        <v>0</v>
      </c>
    </row>
    <row r="70" spans="1:14" s="7" customFormat="1" ht="22.5">
      <c r="A70" s="84">
        <v>44</v>
      </c>
      <c r="B70" s="20"/>
      <c r="C70" s="144" t="s">
        <v>92</v>
      </c>
      <c r="D70" s="31" t="s">
        <v>44</v>
      </c>
      <c r="E70" s="108">
        <v>175000</v>
      </c>
      <c r="F70" s="120">
        <v>75000</v>
      </c>
      <c r="G70" s="108">
        <f>H70+I70</f>
        <v>100000</v>
      </c>
      <c r="H70" s="108">
        <v>100000</v>
      </c>
      <c r="I70" s="33">
        <v>0</v>
      </c>
      <c r="J70" s="199">
        <f>K70-G70</f>
        <v>319000</v>
      </c>
      <c r="K70" s="109">
        <f>L70+M70</f>
        <v>419000</v>
      </c>
      <c r="L70" s="108">
        <v>419000</v>
      </c>
      <c r="M70" s="33">
        <v>0</v>
      </c>
      <c r="N70" s="119">
        <f>E70-(F70+G70)</f>
        <v>0</v>
      </c>
    </row>
    <row r="71" spans="1:14" s="6" customFormat="1" ht="23.25" thickBot="1">
      <c r="A71" s="84">
        <v>45</v>
      </c>
      <c r="B71" s="20"/>
      <c r="C71" s="30" t="s">
        <v>54</v>
      </c>
      <c r="D71" s="31" t="s">
        <v>96</v>
      </c>
      <c r="E71" s="106">
        <v>50000</v>
      </c>
      <c r="F71" s="136">
        <v>0</v>
      </c>
      <c r="G71" s="108">
        <f>H71+I71</f>
        <v>50000</v>
      </c>
      <c r="H71" s="108">
        <v>50000</v>
      </c>
      <c r="I71" s="33">
        <v>0</v>
      </c>
      <c r="J71" s="115">
        <f>K71-G71</f>
        <v>0</v>
      </c>
      <c r="K71" s="109">
        <f>L71+M71</f>
        <v>50000</v>
      </c>
      <c r="L71" s="108">
        <v>50000</v>
      </c>
      <c r="M71" s="33">
        <v>0</v>
      </c>
      <c r="N71" s="119">
        <f>E71-F71-K71</f>
        <v>0</v>
      </c>
    </row>
    <row r="72" spans="1:14" s="15" customFormat="1" ht="28.5" customHeight="1" thickBot="1">
      <c r="A72" s="365" t="s">
        <v>9</v>
      </c>
      <c r="B72" s="366"/>
      <c r="C72" s="367"/>
      <c r="D72" s="141"/>
      <c r="E72" s="142">
        <f aca="true" t="shared" si="30" ref="E72:N72">SUBTOTAL(9,E75:E88)</f>
        <v>4046380</v>
      </c>
      <c r="F72" s="142">
        <f t="shared" si="30"/>
        <v>0</v>
      </c>
      <c r="G72" s="142">
        <f t="shared" si="30"/>
        <v>4046380</v>
      </c>
      <c r="H72" s="142">
        <f t="shared" si="30"/>
        <v>4046380</v>
      </c>
      <c r="I72" s="142">
        <f t="shared" si="30"/>
        <v>0</v>
      </c>
      <c r="J72" s="142">
        <f t="shared" si="30"/>
        <v>0</v>
      </c>
      <c r="K72" s="142">
        <f t="shared" si="30"/>
        <v>4046380</v>
      </c>
      <c r="L72" s="142">
        <f t="shared" si="30"/>
        <v>4046380</v>
      </c>
      <c r="M72" s="142">
        <f t="shared" si="30"/>
        <v>0</v>
      </c>
      <c r="N72" s="142">
        <f t="shared" si="30"/>
        <v>0</v>
      </c>
    </row>
    <row r="73" spans="1:14" s="60" customFormat="1" ht="27.75" customHeight="1" thickBot="1">
      <c r="A73" s="56"/>
      <c r="B73" s="57" t="s">
        <v>66</v>
      </c>
      <c r="C73" s="58" t="s">
        <v>6</v>
      </c>
      <c r="D73" s="59"/>
      <c r="E73" s="96">
        <f>SUBTOTAL(9,E75)</f>
        <v>3971000</v>
      </c>
      <c r="F73" s="96">
        <f aca="true" t="shared" si="31" ref="F73:N73">SUBTOTAL(9,F75)</f>
        <v>0</v>
      </c>
      <c r="G73" s="96">
        <f t="shared" si="31"/>
        <v>3971000</v>
      </c>
      <c r="H73" s="96">
        <f t="shared" si="31"/>
        <v>3971000</v>
      </c>
      <c r="I73" s="96">
        <f t="shared" si="31"/>
        <v>0</v>
      </c>
      <c r="J73" s="96">
        <f t="shared" si="31"/>
        <v>0</v>
      </c>
      <c r="K73" s="95">
        <f>SUBTOTAL(9,K75)</f>
        <v>3971000</v>
      </c>
      <c r="L73" s="96">
        <f>SUBTOTAL(9,L75)</f>
        <v>3971000</v>
      </c>
      <c r="M73" s="96">
        <f>SUBTOTAL(9,M75)</f>
        <v>0</v>
      </c>
      <c r="N73" s="102">
        <f t="shared" si="31"/>
        <v>0</v>
      </c>
    </row>
    <row r="74" spans="1:14" s="47" customFormat="1" ht="29.25" customHeight="1">
      <c r="A74" s="43"/>
      <c r="B74" s="44" t="s">
        <v>33</v>
      </c>
      <c r="C74" s="45" t="s">
        <v>34</v>
      </c>
      <c r="D74" s="46"/>
      <c r="E74" s="103">
        <f>SUBTOTAL(9,E75)</f>
        <v>3971000</v>
      </c>
      <c r="F74" s="103">
        <f aca="true" t="shared" si="32" ref="F74:N74">SUBTOTAL(9,F75)</f>
        <v>0</v>
      </c>
      <c r="G74" s="103">
        <f t="shared" si="32"/>
        <v>3971000</v>
      </c>
      <c r="H74" s="103">
        <f t="shared" si="32"/>
        <v>3971000</v>
      </c>
      <c r="I74" s="103">
        <f t="shared" si="32"/>
        <v>0</v>
      </c>
      <c r="J74" s="103">
        <f t="shared" si="32"/>
        <v>0</v>
      </c>
      <c r="K74" s="104">
        <f t="shared" si="32"/>
        <v>3971000</v>
      </c>
      <c r="L74" s="103">
        <f t="shared" si="32"/>
        <v>3971000</v>
      </c>
      <c r="M74" s="103">
        <f t="shared" si="32"/>
        <v>0</v>
      </c>
      <c r="N74" s="105">
        <f t="shared" si="32"/>
        <v>0</v>
      </c>
    </row>
    <row r="75" spans="1:14" s="61" customFormat="1" ht="23.25" customHeight="1" thickBot="1">
      <c r="A75" s="85">
        <v>46</v>
      </c>
      <c r="B75" s="26"/>
      <c r="C75" s="30" t="s">
        <v>112</v>
      </c>
      <c r="D75" s="31" t="s">
        <v>117</v>
      </c>
      <c r="E75" s="106">
        <v>3971000</v>
      </c>
      <c r="F75" s="137"/>
      <c r="G75" s="108">
        <f>H75+I75</f>
        <v>3971000</v>
      </c>
      <c r="H75" s="108">
        <v>3971000</v>
      </c>
      <c r="I75" s="32">
        <v>0</v>
      </c>
      <c r="J75" s="32">
        <f>K75-G75</f>
        <v>0</v>
      </c>
      <c r="K75" s="109">
        <f>SUM(L75:M75)</f>
        <v>3971000</v>
      </c>
      <c r="L75" s="108">
        <v>3971000</v>
      </c>
      <c r="M75" s="214">
        <v>0</v>
      </c>
      <c r="N75" s="213"/>
    </row>
    <row r="76" spans="1:14" s="60" customFormat="1" ht="27.75" customHeight="1" thickBot="1">
      <c r="A76" s="86"/>
      <c r="B76" s="57" t="s">
        <v>35</v>
      </c>
      <c r="C76" s="58" t="s">
        <v>36</v>
      </c>
      <c r="D76" s="59"/>
      <c r="E76" s="96">
        <f>SUBTOTAL(9,E78:E80)</f>
        <v>56000</v>
      </c>
      <c r="F76" s="96">
        <f aca="true" t="shared" si="33" ref="F76:N76">SUBTOTAL(9,F78:F80)</f>
        <v>0</v>
      </c>
      <c r="G76" s="96">
        <f t="shared" si="33"/>
        <v>56000</v>
      </c>
      <c r="H76" s="96">
        <f t="shared" si="33"/>
        <v>56000</v>
      </c>
      <c r="I76" s="96">
        <f t="shared" si="33"/>
        <v>0</v>
      </c>
      <c r="J76" s="96">
        <f t="shared" si="33"/>
        <v>0</v>
      </c>
      <c r="K76" s="95">
        <f t="shared" si="33"/>
        <v>56000</v>
      </c>
      <c r="L76" s="96">
        <f t="shared" si="33"/>
        <v>56000</v>
      </c>
      <c r="M76" s="96">
        <f t="shared" si="33"/>
        <v>0</v>
      </c>
      <c r="N76" s="96">
        <f t="shared" si="33"/>
        <v>0</v>
      </c>
    </row>
    <row r="77" spans="1:14" s="47" customFormat="1" ht="29.25" customHeight="1">
      <c r="A77" s="87"/>
      <c r="B77" s="44" t="s">
        <v>59</v>
      </c>
      <c r="C77" s="45" t="s">
        <v>60</v>
      </c>
      <c r="D77" s="46"/>
      <c r="E77" s="103">
        <f>SUBTOTAL(9,E78)</f>
        <v>6000</v>
      </c>
      <c r="F77" s="103">
        <f aca="true" t="shared" si="34" ref="F77:N77">SUBTOTAL(9,F78)</f>
        <v>0</v>
      </c>
      <c r="G77" s="103">
        <f t="shared" si="34"/>
        <v>6000</v>
      </c>
      <c r="H77" s="103">
        <f t="shared" si="34"/>
        <v>6000</v>
      </c>
      <c r="I77" s="103">
        <f t="shared" si="34"/>
        <v>0</v>
      </c>
      <c r="J77" s="103">
        <f t="shared" si="34"/>
        <v>0</v>
      </c>
      <c r="K77" s="104">
        <f t="shared" si="34"/>
        <v>6000</v>
      </c>
      <c r="L77" s="103">
        <f t="shared" si="34"/>
        <v>6000</v>
      </c>
      <c r="M77" s="103">
        <f t="shared" si="34"/>
        <v>0</v>
      </c>
      <c r="N77" s="105">
        <f t="shared" si="34"/>
        <v>0</v>
      </c>
    </row>
    <row r="78" spans="1:14" s="62" customFormat="1" ht="23.25" thickBot="1">
      <c r="A78" s="93">
        <v>47</v>
      </c>
      <c r="B78" s="210"/>
      <c r="C78" s="30" t="s">
        <v>113</v>
      </c>
      <c r="D78" s="31" t="s">
        <v>117</v>
      </c>
      <c r="E78" s="106">
        <v>6000</v>
      </c>
      <c r="F78" s="121"/>
      <c r="G78" s="108">
        <f>H78+I78</f>
        <v>6000</v>
      </c>
      <c r="H78" s="108">
        <v>6000</v>
      </c>
      <c r="I78" s="32">
        <v>0</v>
      </c>
      <c r="J78" s="32">
        <f>K78-G78</f>
        <v>0</v>
      </c>
      <c r="K78" s="109">
        <f>SUM(L78:M78)</f>
        <v>6000</v>
      </c>
      <c r="L78" s="108">
        <v>6000</v>
      </c>
      <c r="M78" s="33">
        <v>0</v>
      </c>
      <c r="N78" s="94"/>
    </row>
    <row r="79" spans="1:14" s="47" customFormat="1" ht="29.25" customHeight="1">
      <c r="A79" s="92"/>
      <c r="B79" s="67" t="s">
        <v>37</v>
      </c>
      <c r="C79" s="48" t="s">
        <v>38</v>
      </c>
      <c r="D79" s="49"/>
      <c r="E79" s="127">
        <f aca="true" t="shared" si="35" ref="E79:N79">SUBTOTAL(9,E80:E80)</f>
        <v>50000</v>
      </c>
      <c r="F79" s="127">
        <f t="shared" si="35"/>
        <v>0</v>
      </c>
      <c r="G79" s="127">
        <f t="shared" si="35"/>
        <v>50000</v>
      </c>
      <c r="H79" s="127">
        <f t="shared" si="35"/>
        <v>50000</v>
      </c>
      <c r="I79" s="127">
        <f t="shared" si="35"/>
        <v>0</v>
      </c>
      <c r="J79" s="127">
        <f t="shared" si="35"/>
        <v>0</v>
      </c>
      <c r="K79" s="128">
        <f t="shared" si="35"/>
        <v>50000</v>
      </c>
      <c r="L79" s="127">
        <f t="shared" si="35"/>
        <v>50000</v>
      </c>
      <c r="M79" s="127">
        <f t="shared" si="35"/>
        <v>0</v>
      </c>
      <c r="N79" s="105">
        <f t="shared" si="35"/>
        <v>0</v>
      </c>
    </row>
    <row r="80" spans="1:14" s="62" customFormat="1" ht="22.5">
      <c r="A80" s="85">
        <v>48</v>
      </c>
      <c r="B80" s="26"/>
      <c r="C80" s="30" t="s">
        <v>114</v>
      </c>
      <c r="D80" s="31" t="s">
        <v>117</v>
      </c>
      <c r="E80" s="106">
        <v>50000</v>
      </c>
      <c r="F80" s="137"/>
      <c r="G80" s="108">
        <f>H80+I80</f>
        <v>50000</v>
      </c>
      <c r="H80" s="108">
        <v>50000</v>
      </c>
      <c r="I80" s="32">
        <v>0</v>
      </c>
      <c r="J80" s="32">
        <f>K80-G80</f>
        <v>0</v>
      </c>
      <c r="K80" s="109">
        <f>SUM(L80:M80)</f>
        <v>50000</v>
      </c>
      <c r="L80" s="108">
        <v>50000</v>
      </c>
      <c r="M80" s="94">
        <v>0</v>
      </c>
      <c r="N80" s="213"/>
    </row>
    <row r="81" spans="1:14" s="66" customFormat="1" ht="27.75" customHeight="1" thickBot="1">
      <c r="A81" s="88"/>
      <c r="B81" s="63" t="s">
        <v>67</v>
      </c>
      <c r="C81" s="64" t="s">
        <v>3</v>
      </c>
      <c r="D81" s="65"/>
      <c r="E81" s="113">
        <f>SUBTOTAL(9,E83:E88)</f>
        <v>19380</v>
      </c>
      <c r="F81" s="113">
        <f aca="true" t="shared" si="36" ref="F81:N81">SUBTOTAL(9,F83:F88)</f>
        <v>0</v>
      </c>
      <c r="G81" s="113">
        <f t="shared" si="36"/>
        <v>19380</v>
      </c>
      <c r="H81" s="113">
        <f t="shared" si="36"/>
        <v>19380</v>
      </c>
      <c r="I81" s="113">
        <f t="shared" si="36"/>
        <v>0</v>
      </c>
      <c r="J81" s="113">
        <f t="shared" si="36"/>
        <v>0</v>
      </c>
      <c r="K81" s="114">
        <f t="shared" si="36"/>
        <v>19380</v>
      </c>
      <c r="L81" s="113">
        <f t="shared" si="36"/>
        <v>19380</v>
      </c>
      <c r="M81" s="113">
        <f t="shared" si="36"/>
        <v>0</v>
      </c>
      <c r="N81" s="113">
        <f t="shared" si="36"/>
        <v>0</v>
      </c>
    </row>
    <row r="82" spans="1:14" s="47" customFormat="1" ht="29.25" customHeight="1" hidden="1">
      <c r="A82" s="90"/>
      <c r="B82" s="53" t="s">
        <v>27</v>
      </c>
      <c r="C82" s="54" t="s">
        <v>28</v>
      </c>
      <c r="D82" s="55"/>
      <c r="E82" s="125">
        <f aca="true" t="shared" si="37" ref="E82:N82">SUBTOTAL(9,E83:E84)</f>
        <v>0</v>
      </c>
      <c r="F82" s="125">
        <f t="shared" si="37"/>
        <v>0</v>
      </c>
      <c r="G82" s="125">
        <f t="shared" si="37"/>
        <v>0</v>
      </c>
      <c r="H82" s="125">
        <f t="shared" si="37"/>
        <v>0</v>
      </c>
      <c r="I82" s="125">
        <f t="shared" si="37"/>
        <v>0</v>
      </c>
      <c r="J82" s="125">
        <f t="shared" si="37"/>
        <v>0</v>
      </c>
      <c r="K82" s="126">
        <f t="shared" si="37"/>
        <v>0</v>
      </c>
      <c r="L82" s="125">
        <f t="shared" si="37"/>
        <v>0</v>
      </c>
      <c r="M82" s="125">
        <f t="shared" si="37"/>
        <v>0</v>
      </c>
      <c r="N82" s="181">
        <f t="shared" si="37"/>
        <v>0</v>
      </c>
    </row>
    <row r="83" spans="1:14" s="8" customFormat="1" ht="22.5" hidden="1">
      <c r="A83" s="93">
        <v>43</v>
      </c>
      <c r="B83" s="20"/>
      <c r="C83" s="30" t="s">
        <v>105</v>
      </c>
      <c r="D83" s="31"/>
      <c r="E83" s="106"/>
      <c r="F83" s="138"/>
      <c r="G83" s="108">
        <f>H83+I83</f>
        <v>0</v>
      </c>
      <c r="H83" s="108"/>
      <c r="I83" s="32"/>
      <c r="J83" s="32"/>
      <c r="K83" s="109"/>
      <c r="L83" s="108"/>
      <c r="M83" s="32"/>
      <c r="N83" s="94"/>
    </row>
    <row r="84" spans="1:14" s="8" customFormat="1" ht="23.25" hidden="1" thickBot="1">
      <c r="A84" s="89">
        <v>44</v>
      </c>
      <c r="B84" s="22"/>
      <c r="C84" s="30" t="s">
        <v>105</v>
      </c>
      <c r="D84" s="31"/>
      <c r="E84" s="106"/>
      <c r="F84" s="137"/>
      <c r="G84" s="108">
        <f>H84+I84</f>
        <v>0</v>
      </c>
      <c r="H84" s="108"/>
      <c r="I84" s="32"/>
      <c r="J84" s="32"/>
      <c r="K84" s="109"/>
      <c r="L84" s="108"/>
      <c r="M84" s="32"/>
      <c r="N84" s="94"/>
    </row>
    <row r="85" spans="1:14" s="47" customFormat="1" ht="29.25" customHeight="1" hidden="1">
      <c r="A85" s="87"/>
      <c r="B85" s="44" t="s">
        <v>29</v>
      </c>
      <c r="C85" s="45" t="s">
        <v>30</v>
      </c>
      <c r="D85" s="46"/>
      <c r="E85" s="103">
        <f>SUBTOTAL(9,E86)</f>
        <v>0</v>
      </c>
      <c r="F85" s="103">
        <f aca="true" t="shared" si="38" ref="F85:N85">SUBTOTAL(9,F86)</f>
        <v>0</v>
      </c>
      <c r="G85" s="103">
        <f t="shared" si="38"/>
        <v>0</v>
      </c>
      <c r="H85" s="103">
        <f t="shared" si="38"/>
        <v>0</v>
      </c>
      <c r="I85" s="103">
        <f t="shared" si="38"/>
        <v>0</v>
      </c>
      <c r="J85" s="103">
        <f t="shared" si="38"/>
        <v>0</v>
      </c>
      <c r="K85" s="104">
        <f t="shared" si="38"/>
        <v>0</v>
      </c>
      <c r="L85" s="103">
        <f t="shared" si="38"/>
        <v>0</v>
      </c>
      <c r="M85" s="103">
        <f t="shared" si="38"/>
        <v>0</v>
      </c>
      <c r="N85" s="105">
        <f t="shared" si="38"/>
        <v>0</v>
      </c>
    </row>
    <row r="86" spans="1:14" s="8" customFormat="1" ht="12.75" hidden="1">
      <c r="A86" s="89">
        <v>45</v>
      </c>
      <c r="B86" s="22"/>
      <c r="C86" s="52" t="s">
        <v>106</v>
      </c>
      <c r="D86" s="31"/>
      <c r="E86" s="106"/>
      <c r="F86" s="137"/>
      <c r="G86" s="108">
        <f>H86+I86</f>
        <v>0</v>
      </c>
      <c r="H86" s="108"/>
      <c r="I86" s="32"/>
      <c r="J86" s="32"/>
      <c r="K86" s="109"/>
      <c r="L86" s="108"/>
      <c r="M86" s="32"/>
      <c r="N86" s="94"/>
    </row>
    <row r="87" spans="1:14" s="47" customFormat="1" ht="29.25" customHeight="1">
      <c r="A87" s="90"/>
      <c r="B87" s="53" t="s">
        <v>39</v>
      </c>
      <c r="C87" s="54" t="s">
        <v>40</v>
      </c>
      <c r="D87" s="55" t="s">
        <v>118</v>
      </c>
      <c r="E87" s="125">
        <f aca="true" t="shared" si="39" ref="E87:N87">SUBTOTAL(9,E88:E88)</f>
        <v>19380</v>
      </c>
      <c r="F87" s="125">
        <f t="shared" si="39"/>
        <v>0</v>
      </c>
      <c r="G87" s="125">
        <f t="shared" si="39"/>
        <v>19380</v>
      </c>
      <c r="H87" s="125">
        <f t="shared" si="39"/>
        <v>19380</v>
      </c>
      <c r="I87" s="125">
        <f t="shared" si="39"/>
        <v>0</v>
      </c>
      <c r="J87" s="125">
        <f t="shared" si="39"/>
        <v>0</v>
      </c>
      <c r="K87" s="126">
        <f t="shared" si="39"/>
        <v>19380</v>
      </c>
      <c r="L87" s="125">
        <f t="shared" si="39"/>
        <v>19380</v>
      </c>
      <c r="M87" s="125">
        <f t="shared" si="39"/>
        <v>0</v>
      </c>
      <c r="N87" s="181">
        <f t="shared" si="39"/>
        <v>0</v>
      </c>
    </row>
    <row r="88" spans="1:14" s="8" customFormat="1" ht="32.25" thickBot="1">
      <c r="A88" s="89">
        <v>49</v>
      </c>
      <c r="B88" s="22"/>
      <c r="C88" s="223" t="s">
        <v>131</v>
      </c>
      <c r="D88" s="204" t="s">
        <v>117</v>
      </c>
      <c r="E88" s="205">
        <v>19380</v>
      </c>
      <c r="F88" s="206"/>
      <c r="G88" s="207">
        <f>SUM(H88:I88)</f>
        <v>19380</v>
      </c>
      <c r="H88" s="207">
        <v>19380</v>
      </c>
      <c r="I88" s="208">
        <v>0</v>
      </c>
      <c r="J88" s="208">
        <f>K88-G88</f>
        <v>0</v>
      </c>
      <c r="K88" s="209">
        <f>SUM(L88:M88)</f>
        <v>19380</v>
      </c>
      <c r="L88" s="207">
        <v>19380</v>
      </c>
      <c r="M88" s="214">
        <v>0</v>
      </c>
      <c r="N88" s="213"/>
    </row>
    <row r="89" spans="1:14" s="47" customFormat="1" ht="29.25" customHeight="1" thickBot="1">
      <c r="A89" s="395" t="s">
        <v>69</v>
      </c>
      <c r="B89" s="396"/>
      <c r="C89" s="397"/>
      <c r="D89" s="141"/>
      <c r="E89" s="142">
        <f aca="true" t="shared" si="40" ref="E89:N89">SUBTOTAL(9,E92:E95)</f>
        <v>1680000</v>
      </c>
      <c r="F89" s="142">
        <f t="shared" si="40"/>
        <v>630000</v>
      </c>
      <c r="G89" s="142">
        <f t="shared" si="40"/>
        <v>1050000</v>
      </c>
      <c r="H89" s="142">
        <f t="shared" si="40"/>
        <v>1050000</v>
      </c>
      <c r="I89" s="142">
        <f t="shared" si="40"/>
        <v>0</v>
      </c>
      <c r="J89" s="142">
        <f t="shared" si="40"/>
        <v>0</v>
      </c>
      <c r="K89" s="142">
        <f t="shared" si="40"/>
        <v>1050000</v>
      </c>
      <c r="L89" s="142">
        <f t="shared" si="40"/>
        <v>1050000</v>
      </c>
      <c r="M89" s="180">
        <f t="shared" si="40"/>
        <v>0</v>
      </c>
      <c r="N89" s="202">
        <f t="shared" si="40"/>
        <v>0</v>
      </c>
    </row>
    <row r="90" spans="1:14" s="66" customFormat="1" ht="27.75" customHeight="1" thickBot="1">
      <c r="A90" s="91"/>
      <c r="B90" s="57" t="s">
        <v>1</v>
      </c>
      <c r="C90" s="58" t="s">
        <v>19</v>
      </c>
      <c r="D90" s="59"/>
      <c r="E90" s="96">
        <f>SUBTOTAL(9,E92)</f>
        <v>1100000</v>
      </c>
      <c r="F90" s="96">
        <f aca="true" t="shared" si="41" ref="F90:N90">SUBTOTAL(9,F92)</f>
        <v>600000</v>
      </c>
      <c r="G90" s="96">
        <f t="shared" si="41"/>
        <v>500000</v>
      </c>
      <c r="H90" s="96">
        <f t="shared" si="41"/>
        <v>500000</v>
      </c>
      <c r="I90" s="96">
        <f t="shared" si="41"/>
        <v>0</v>
      </c>
      <c r="J90" s="96">
        <f t="shared" si="41"/>
        <v>0</v>
      </c>
      <c r="K90" s="95">
        <f>SUBTOTAL(9,K92)</f>
        <v>500000</v>
      </c>
      <c r="L90" s="96">
        <f>SUBTOTAL(9,L92)</f>
        <v>500000</v>
      </c>
      <c r="M90" s="96">
        <f>SUBTOTAL(9,M92)</f>
        <v>0</v>
      </c>
      <c r="N90" s="102">
        <f t="shared" si="41"/>
        <v>0</v>
      </c>
    </row>
    <row r="91" spans="1:14" s="47" customFormat="1" ht="55.5" customHeight="1">
      <c r="A91" s="92"/>
      <c r="B91" s="67" t="s">
        <v>5</v>
      </c>
      <c r="C91" s="48" t="s">
        <v>61</v>
      </c>
      <c r="D91" s="49"/>
      <c r="E91" s="127">
        <f>SUBTOTAL(9,E92)</f>
        <v>1100000</v>
      </c>
      <c r="F91" s="127">
        <f aca="true" t="shared" si="42" ref="F91:N91">SUBTOTAL(9,F92)</f>
        <v>600000</v>
      </c>
      <c r="G91" s="127">
        <f t="shared" si="42"/>
        <v>500000</v>
      </c>
      <c r="H91" s="127">
        <f t="shared" si="42"/>
        <v>500000</v>
      </c>
      <c r="I91" s="127">
        <f t="shared" si="42"/>
        <v>0</v>
      </c>
      <c r="J91" s="127">
        <f t="shared" si="42"/>
        <v>0</v>
      </c>
      <c r="K91" s="128">
        <f t="shared" si="42"/>
        <v>500000</v>
      </c>
      <c r="L91" s="127">
        <f t="shared" si="42"/>
        <v>500000</v>
      </c>
      <c r="M91" s="127">
        <f t="shared" si="42"/>
        <v>0</v>
      </c>
      <c r="N91" s="129">
        <f t="shared" si="42"/>
        <v>0</v>
      </c>
    </row>
    <row r="92" spans="1:14" s="8" customFormat="1" ht="23.25" thickBot="1">
      <c r="A92" s="183">
        <v>50</v>
      </c>
      <c r="B92" s="26"/>
      <c r="C92" s="30" t="s">
        <v>62</v>
      </c>
      <c r="D92" s="31" t="s">
        <v>44</v>
      </c>
      <c r="E92" s="106">
        <v>1100000</v>
      </c>
      <c r="F92" s="137">
        <v>600000</v>
      </c>
      <c r="G92" s="108">
        <f>H92+I92</f>
        <v>500000</v>
      </c>
      <c r="H92" s="108">
        <v>500000</v>
      </c>
      <c r="I92" s="32">
        <v>0</v>
      </c>
      <c r="J92" s="32">
        <f>K92-G92</f>
        <v>0</v>
      </c>
      <c r="K92" s="109">
        <f>L92+M92</f>
        <v>500000</v>
      </c>
      <c r="L92" s="108">
        <v>500000</v>
      </c>
      <c r="M92" s="214">
        <v>0</v>
      </c>
      <c r="N92" s="213">
        <f>E92-F92-K92</f>
        <v>0</v>
      </c>
    </row>
    <row r="93" spans="1:14" s="60" customFormat="1" ht="29.25" customHeight="1" thickBot="1">
      <c r="A93" s="86"/>
      <c r="B93" s="68" t="s">
        <v>65</v>
      </c>
      <c r="C93" s="58" t="s">
        <v>2</v>
      </c>
      <c r="D93" s="59"/>
      <c r="E93" s="96">
        <f>SUBTOTAL(9,E95)</f>
        <v>580000</v>
      </c>
      <c r="F93" s="96">
        <f aca="true" t="shared" si="43" ref="F93:N93">SUBTOTAL(9,F95)</f>
        <v>30000</v>
      </c>
      <c r="G93" s="96">
        <f t="shared" si="43"/>
        <v>550000</v>
      </c>
      <c r="H93" s="96">
        <f t="shared" si="43"/>
        <v>550000</v>
      </c>
      <c r="I93" s="96">
        <f t="shared" si="43"/>
        <v>0</v>
      </c>
      <c r="J93" s="96">
        <f t="shared" si="43"/>
        <v>0</v>
      </c>
      <c r="K93" s="95">
        <f t="shared" si="43"/>
        <v>550000</v>
      </c>
      <c r="L93" s="96">
        <f t="shared" si="43"/>
        <v>550000</v>
      </c>
      <c r="M93" s="96">
        <f t="shared" si="43"/>
        <v>0</v>
      </c>
      <c r="N93" s="102">
        <f t="shared" si="43"/>
        <v>0</v>
      </c>
    </row>
    <row r="94" spans="1:14" s="47" customFormat="1" ht="29.25" customHeight="1">
      <c r="A94" s="87"/>
      <c r="B94" s="44" t="s">
        <v>22</v>
      </c>
      <c r="C94" s="45" t="s">
        <v>23</v>
      </c>
      <c r="D94" s="46"/>
      <c r="E94" s="103">
        <f>SUBTOTAL(9,E95)</f>
        <v>580000</v>
      </c>
      <c r="F94" s="103">
        <f aca="true" t="shared" si="44" ref="F94:N94">SUBTOTAL(9,F95)</f>
        <v>30000</v>
      </c>
      <c r="G94" s="103">
        <f t="shared" si="44"/>
        <v>550000</v>
      </c>
      <c r="H94" s="103">
        <f t="shared" si="44"/>
        <v>550000</v>
      </c>
      <c r="I94" s="103">
        <f t="shared" si="44"/>
        <v>0</v>
      </c>
      <c r="J94" s="103">
        <f t="shared" si="44"/>
        <v>0</v>
      </c>
      <c r="K94" s="104">
        <f t="shared" si="44"/>
        <v>550000</v>
      </c>
      <c r="L94" s="103">
        <f t="shared" si="44"/>
        <v>550000</v>
      </c>
      <c r="M94" s="103">
        <f t="shared" si="44"/>
        <v>0</v>
      </c>
      <c r="N94" s="105">
        <f t="shared" si="44"/>
        <v>0</v>
      </c>
    </row>
    <row r="95" spans="1:14" s="69" customFormat="1" ht="56.25">
      <c r="A95" s="93">
        <v>51</v>
      </c>
      <c r="B95" s="23"/>
      <c r="C95" s="144" t="s">
        <v>63</v>
      </c>
      <c r="D95" s="31" t="s">
        <v>44</v>
      </c>
      <c r="E95" s="106">
        <v>580000</v>
      </c>
      <c r="F95" s="120">
        <v>30000</v>
      </c>
      <c r="G95" s="108">
        <f>H95+I95</f>
        <v>550000</v>
      </c>
      <c r="H95" s="108">
        <v>550000</v>
      </c>
      <c r="I95" s="33">
        <v>0</v>
      </c>
      <c r="J95" s="171">
        <f>K95-G95</f>
        <v>0</v>
      </c>
      <c r="K95" s="109">
        <f>L95+M95</f>
        <v>550000</v>
      </c>
      <c r="L95" s="108">
        <v>550000</v>
      </c>
      <c r="M95" s="33">
        <v>0</v>
      </c>
      <c r="N95" s="131">
        <f>E95-F95-K95</f>
        <v>0</v>
      </c>
    </row>
    <row r="96" spans="4:14" ht="12.75">
      <c r="D96" s="18"/>
      <c r="E96" s="132"/>
      <c r="F96" s="133"/>
      <c r="G96" s="132"/>
      <c r="H96" s="132"/>
      <c r="I96" s="132"/>
      <c r="J96" s="200"/>
      <c r="K96" s="134"/>
      <c r="L96" s="134"/>
      <c r="M96" s="134"/>
      <c r="N96" s="135"/>
    </row>
    <row r="97" spans="4:14" ht="12.75">
      <c r="D97" s="18"/>
      <c r="E97" s="132"/>
      <c r="F97" s="133"/>
      <c r="G97" s="132"/>
      <c r="H97" s="132"/>
      <c r="I97" s="132"/>
      <c r="J97" s="200"/>
      <c r="K97" s="134"/>
      <c r="L97" s="134"/>
      <c r="M97" s="134"/>
      <c r="N97" s="135"/>
    </row>
    <row r="98" spans="4:14" ht="12.75">
      <c r="D98" s="18"/>
      <c r="E98" s="132"/>
      <c r="F98" s="133"/>
      <c r="G98" s="132"/>
      <c r="H98" s="132"/>
      <c r="I98" s="132"/>
      <c r="J98" s="200"/>
      <c r="K98" s="134"/>
      <c r="L98" s="134"/>
      <c r="M98" s="134"/>
      <c r="N98" s="135"/>
    </row>
    <row r="99" spans="4:14" ht="12.75">
      <c r="D99" s="18"/>
      <c r="E99" s="132"/>
      <c r="F99" s="133"/>
      <c r="G99" s="132"/>
      <c r="H99" s="132"/>
      <c r="I99" s="132"/>
      <c r="J99" s="200"/>
      <c r="K99" s="134"/>
      <c r="L99" s="134"/>
      <c r="M99" s="134"/>
      <c r="N99" s="135"/>
    </row>
    <row r="100" spans="4:14" ht="12.75">
      <c r="D100" s="18"/>
      <c r="E100" s="132"/>
      <c r="F100" s="133"/>
      <c r="G100" s="132"/>
      <c r="H100" s="132"/>
      <c r="I100" s="132"/>
      <c r="J100" s="200"/>
      <c r="K100" s="134"/>
      <c r="L100" s="134"/>
      <c r="M100" s="134"/>
      <c r="N100" s="135"/>
    </row>
    <row r="101" spans="4:14" ht="12.75">
      <c r="D101" s="18"/>
      <c r="E101" s="132"/>
      <c r="F101" s="133"/>
      <c r="G101" s="132"/>
      <c r="H101" s="132"/>
      <c r="I101" s="132"/>
      <c r="J101" s="200"/>
      <c r="K101" s="134"/>
      <c r="L101" s="134"/>
      <c r="M101" s="134"/>
      <c r="N101" s="135"/>
    </row>
    <row r="102" spans="4:14" ht="12.75">
      <c r="D102" s="18"/>
      <c r="E102" s="132"/>
      <c r="F102" s="133"/>
      <c r="G102" s="132"/>
      <c r="H102" s="132"/>
      <c r="I102" s="132"/>
      <c r="J102" s="200"/>
      <c r="K102" s="134"/>
      <c r="L102" s="134"/>
      <c r="M102" s="134"/>
      <c r="N102" s="135"/>
    </row>
    <row r="103" spans="4:14" ht="12.75">
      <c r="D103" s="18"/>
      <c r="E103" s="132"/>
      <c r="F103" s="133"/>
      <c r="G103" s="132"/>
      <c r="H103" s="132"/>
      <c r="I103" s="132"/>
      <c r="J103" s="200"/>
      <c r="K103" s="134"/>
      <c r="L103" s="134"/>
      <c r="M103" s="134"/>
      <c r="N103" s="135"/>
    </row>
    <row r="104" spans="4:14" ht="12.75">
      <c r="D104" s="18"/>
      <c r="E104" s="132"/>
      <c r="F104" s="133"/>
      <c r="G104" s="132"/>
      <c r="H104" s="132"/>
      <c r="I104" s="132"/>
      <c r="J104" s="200"/>
      <c r="K104" s="134"/>
      <c r="L104" s="134"/>
      <c r="M104" s="134"/>
      <c r="N104" s="135"/>
    </row>
    <row r="105" spans="4:14" ht="12.75">
      <c r="D105" s="18"/>
      <c r="E105" s="132"/>
      <c r="F105" s="133"/>
      <c r="G105" s="132"/>
      <c r="H105" s="132"/>
      <c r="I105" s="132"/>
      <c r="J105" s="200"/>
      <c r="K105" s="134"/>
      <c r="L105" s="134"/>
      <c r="M105" s="134"/>
      <c r="N105" s="135"/>
    </row>
    <row r="106" spans="4:14" ht="12.75">
      <c r="D106" s="18"/>
      <c r="F106" s="19"/>
      <c r="J106" s="201"/>
      <c r="N106" s="51"/>
    </row>
    <row r="107" spans="4:14" ht="12.75">
      <c r="D107" s="18"/>
      <c r="F107" s="19"/>
      <c r="J107" s="201"/>
      <c r="N107" s="51"/>
    </row>
    <row r="108" spans="4:14" ht="12.75">
      <c r="D108" s="18"/>
      <c r="F108" s="19"/>
      <c r="J108" s="201"/>
      <c r="N108" s="51"/>
    </row>
    <row r="109" spans="4:14" ht="12.75">
      <c r="D109" s="18"/>
      <c r="F109" s="19"/>
      <c r="J109" s="201"/>
      <c r="N109" s="51"/>
    </row>
    <row r="110" spans="4:14" ht="12.75">
      <c r="D110" s="18"/>
      <c r="F110" s="19"/>
      <c r="J110" s="201"/>
      <c r="N110" s="51"/>
    </row>
    <row r="111" spans="4:14" ht="12.75">
      <c r="D111" s="18"/>
      <c r="F111" s="19"/>
      <c r="J111" s="201"/>
      <c r="N111" s="51"/>
    </row>
    <row r="112" spans="4:14" ht="12.75">
      <c r="D112" s="18"/>
      <c r="F112" s="19"/>
      <c r="J112" s="201"/>
      <c r="N112" s="51"/>
    </row>
    <row r="113" spans="4:14" ht="12.75">
      <c r="D113" s="18"/>
      <c r="F113" s="19"/>
      <c r="J113" s="201"/>
      <c r="N113" s="51"/>
    </row>
    <row r="114" spans="4:14" ht="12.75">
      <c r="D114" s="18"/>
      <c r="F114" s="19"/>
      <c r="J114" s="201"/>
      <c r="N114" s="51"/>
    </row>
    <row r="115" spans="4:14" ht="12.75">
      <c r="D115" s="18"/>
      <c r="F115" s="19"/>
      <c r="J115" s="201"/>
      <c r="N115" s="51"/>
    </row>
    <row r="116" spans="4:14" ht="12.75">
      <c r="D116" s="18"/>
      <c r="F116" s="19"/>
      <c r="J116" s="201"/>
      <c r="N116" s="51"/>
    </row>
    <row r="117" spans="4:14" ht="12.75">
      <c r="D117" s="18"/>
      <c r="F117" s="19"/>
      <c r="J117" s="201"/>
      <c r="N117" s="51"/>
    </row>
    <row r="118" spans="4:14" ht="12.75">
      <c r="D118" s="18"/>
      <c r="F118" s="19"/>
      <c r="J118" s="201"/>
      <c r="N118" s="51"/>
    </row>
    <row r="119" spans="4:14" ht="12.75">
      <c r="D119" s="18"/>
      <c r="F119" s="19"/>
      <c r="J119" s="201"/>
      <c r="N119" s="51"/>
    </row>
    <row r="120" spans="4:14" ht="12.75">
      <c r="D120" s="18"/>
      <c r="F120" s="19"/>
      <c r="J120" s="201"/>
      <c r="N120" s="51"/>
    </row>
    <row r="121" spans="4:14" ht="12.75">
      <c r="D121" s="18"/>
      <c r="F121" s="19"/>
      <c r="J121" s="201"/>
      <c r="N121" s="51"/>
    </row>
    <row r="122" spans="4:14" ht="12.75">
      <c r="D122" s="18"/>
      <c r="F122" s="19"/>
      <c r="J122" s="201"/>
      <c r="N122" s="51"/>
    </row>
    <row r="123" spans="4:14" ht="12.75">
      <c r="D123" s="18"/>
      <c r="F123" s="19"/>
      <c r="J123" s="201"/>
      <c r="N123" s="51"/>
    </row>
    <row r="124" spans="4:14" ht="12.75">
      <c r="D124" s="18"/>
      <c r="F124" s="19"/>
      <c r="J124" s="201"/>
      <c r="N124" s="51"/>
    </row>
    <row r="125" spans="4:14" ht="12.75">
      <c r="D125" s="18"/>
      <c r="F125" s="19"/>
      <c r="J125" s="201"/>
      <c r="N125" s="51"/>
    </row>
    <row r="126" spans="4:14" ht="12.75">
      <c r="D126" s="18"/>
      <c r="F126" s="19"/>
      <c r="J126" s="201"/>
      <c r="N126" s="51"/>
    </row>
    <row r="127" spans="4:14" ht="12.75">
      <c r="D127" s="18"/>
      <c r="F127" s="19"/>
      <c r="J127" s="201"/>
      <c r="N127" s="51"/>
    </row>
    <row r="128" spans="4:14" ht="12.75">
      <c r="D128" s="18"/>
      <c r="F128" s="19"/>
      <c r="J128" s="201"/>
      <c r="N128" s="51"/>
    </row>
    <row r="129" spans="4:14" ht="12.75">
      <c r="D129" s="18"/>
      <c r="F129" s="19"/>
      <c r="J129" s="201"/>
      <c r="N129" s="51"/>
    </row>
    <row r="130" spans="4:14" ht="12.75">
      <c r="D130" s="18"/>
      <c r="F130" s="19"/>
      <c r="J130" s="201"/>
      <c r="N130" s="51"/>
    </row>
    <row r="131" spans="4:14" ht="12.75">
      <c r="D131" s="18"/>
      <c r="F131" s="19"/>
      <c r="J131" s="201"/>
      <c r="N131" s="51"/>
    </row>
    <row r="132" spans="4:14" ht="12.75">
      <c r="D132" s="18"/>
      <c r="F132" s="19"/>
      <c r="J132" s="201"/>
      <c r="N132" s="51"/>
    </row>
    <row r="133" spans="4:14" ht="12.75">
      <c r="D133" s="18"/>
      <c r="F133" s="19"/>
      <c r="J133" s="201"/>
      <c r="N133" s="51"/>
    </row>
    <row r="134" spans="4:14" ht="12.75">
      <c r="D134" s="18"/>
      <c r="F134" s="19"/>
      <c r="J134" s="201"/>
      <c r="N134" s="51"/>
    </row>
    <row r="135" spans="4:14" ht="12.75">
      <c r="D135" s="18"/>
      <c r="F135" s="19"/>
      <c r="J135" s="201"/>
      <c r="N135" s="51"/>
    </row>
    <row r="136" spans="4:14" ht="12.75">
      <c r="D136" s="18"/>
      <c r="F136" s="19"/>
      <c r="J136" s="201"/>
      <c r="N136" s="51"/>
    </row>
    <row r="137" spans="4:14" ht="12.75">
      <c r="D137" s="18"/>
      <c r="F137" s="19"/>
      <c r="J137" s="201"/>
      <c r="N137" s="51"/>
    </row>
    <row r="138" spans="4:14" ht="12.75">
      <c r="D138" s="18"/>
      <c r="F138" s="19"/>
      <c r="J138" s="201"/>
      <c r="N138" s="51"/>
    </row>
    <row r="139" spans="4:14" ht="12.75">
      <c r="D139" s="18"/>
      <c r="F139" s="19"/>
      <c r="J139" s="201"/>
      <c r="N139" s="51"/>
    </row>
    <row r="140" spans="4:14" ht="12.75">
      <c r="D140" s="18"/>
      <c r="F140" s="19"/>
      <c r="J140" s="201"/>
      <c r="N140" s="51"/>
    </row>
    <row r="141" spans="4:14" ht="12.75">
      <c r="D141" s="18"/>
      <c r="F141" s="19"/>
      <c r="J141" s="201"/>
      <c r="N141" s="51"/>
    </row>
    <row r="142" spans="4:14" ht="12.75">
      <c r="D142" s="18"/>
      <c r="F142" s="19"/>
      <c r="J142" s="201"/>
      <c r="N142" s="51"/>
    </row>
    <row r="143" spans="4:14" ht="12.75">
      <c r="D143" s="18"/>
      <c r="F143" s="19"/>
      <c r="J143" s="201"/>
      <c r="N143" s="51"/>
    </row>
    <row r="144" spans="4:14" ht="12.75">
      <c r="D144" s="18"/>
      <c r="F144" s="19"/>
      <c r="J144" s="201"/>
      <c r="N144" s="51"/>
    </row>
    <row r="145" spans="4:14" ht="12.75">
      <c r="D145" s="18"/>
      <c r="F145" s="19"/>
      <c r="J145" s="201"/>
      <c r="N145" s="51"/>
    </row>
    <row r="146" spans="4:14" ht="12.75">
      <c r="D146" s="18"/>
      <c r="F146" s="19"/>
      <c r="J146" s="201"/>
      <c r="N146" s="51"/>
    </row>
    <row r="147" spans="4:14" ht="12.75">
      <c r="D147" s="18"/>
      <c r="F147" s="19"/>
      <c r="J147" s="201"/>
      <c r="N147" s="51"/>
    </row>
    <row r="148" spans="4:14" ht="12.75">
      <c r="D148" s="18"/>
      <c r="F148" s="19"/>
      <c r="J148" s="201"/>
      <c r="N148" s="51"/>
    </row>
    <row r="149" spans="4:14" ht="12.75">
      <c r="D149" s="18"/>
      <c r="F149" s="19"/>
      <c r="J149" s="201"/>
      <c r="N149" s="51"/>
    </row>
    <row r="150" spans="4:14" ht="12.75">
      <c r="D150" s="18"/>
      <c r="F150" s="19"/>
      <c r="J150" s="201"/>
      <c r="N150" s="51"/>
    </row>
    <row r="151" spans="4:14" ht="12.75">
      <c r="D151" s="18"/>
      <c r="F151" s="19"/>
      <c r="J151" s="201"/>
      <c r="N151" s="51"/>
    </row>
    <row r="152" spans="4:14" ht="12.75">
      <c r="D152" s="18"/>
      <c r="F152" s="19"/>
      <c r="J152" s="201"/>
      <c r="N152" s="51"/>
    </row>
    <row r="153" spans="4:14" ht="12.75">
      <c r="D153" s="18"/>
      <c r="F153" s="19"/>
      <c r="J153" s="201"/>
      <c r="N153" s="51"/>
    </row>
    <row r="154" spans="4:14" ht="12.75">
      <c r="D154" s="18"/>
      <c r="F154" s="19"/>
      <c r="J154" s="201"/>
      <c r="N154" s="51"/>
    </row>
    <row r="155" spans="4:14" ht="12.75">
      <c r="D155" s="18"/>
      <c r="F155" s="19"/>
      <c r="J155" s="201"/>
      <c r="N155" s="51"/>
    </row>
    <row r="156" spans="4:14" ht="12.75">
      <c r="D156" s="18"/>
      <c r="F156" s="19"/>
      <c r="J156" s="201"/>
      <c r="N156" s="51"/>
    </row>
    <row r="157" spans="4:14" ht="12.75">
      <c r="D157" s="18"/>
      <c r="F157" s="19"/>
      <c r="J157" s="201"/>
      <c r="N157" s="51"/>
    </row>
    <row r="158" spans="4:14" ht="12.75">
      <c r="D158" s="18"/>
      <c r="F158" s="19"/>
      <c r="J158" s="201"/>
      <c r="N158" s="51"/>
    </row>
    <row r="159" spans="4:14" ht="12.75">
      <c r="D159" s="18"/>
      <c r="F159" s="19"/>
      <c r="J159" s="201"/>
      <c r="N159" s="51"/>
    </row>
    <row r="160" spans="4:14" ht="12.75">
      <c r="D160" s="18"/>
      <c r="F160" s="19"/>
      <c r="J160" s="201"/>
      <c r="N160" s="51"/>
    </row>
    <row r="161" spans="4:14" ht="12.75">
      <c r="D161" s="18"/>
      <c r="F161" s="19"/>
      <c r="J161" s="201"/>
      <c r="N161" s="51"/>
    </row>
    <row r="162" spans="4:14" ht="12.75">
      <c r="D162" s="18"/>
      <c r="F162" s="19"/>
      <c r="J162" s="201"/>
      <c r="N162" s="51"/>
    </row>
    <row r="163" spans="4:14" ht="12.75">
      <c r="D163" s="18"/>
      <c r="F163" s="19"/>
      <c r="J163" s="201"/>
      <c r="N163" s="51"/>
    </row>
    <row r="164" spans="4:14" ht="12.75">
      <c r="D164" s="18"/>
      <c r="F164" s="19"/>
      <c r="J164" s="201"/>
      <c r="N164" s="51"/>
    </row>
    <row r="165" spans="4:14" ht="12.75">
      <c r="D165" s="18"/>
      <c r="F165" s="19"/>
      <c r="J165" s="201"/>
      <c r="N165" s="51"/>
    </row>
    <row r="166" spans="4:14" ht="12.75">
      <c r="D166" s="18"/>
      <c r="F166" s="19"/>
      <c r="J166" s="201"/>
      <c r="N166" s="51"/>
    </row>
    <row r="167" spans="4:14" ht="12.75">
      <c r="D167" s="18"/>
      <c r="F167" s="19"/>
      <c r="J167" s="201"/>
      <c r="N167" s="51"/>
    </row>
    <row r="168" spans="4:14" ht="12.75">
      <c r="D168" s="18"/>
      <c r="F168" s="19"/>
      <c r="J168" s="201"/>
      <c r="N168" s="51"/>
    </row>
    <row r="169" spans="4:14" ht="12.75">
      <c r="D169" s="18"/>
      <c r="F169" s="19"/>
      <c r="J169" s="201"/>
      <c r="N169" s="51"/>
    </row>
    <row r="170" spans="4:14" ht="12.75">
      <c r="D170" s="18"/>
      <c r="F170" s="19"/>
      <c r="J170" s="201"/>
      <c r="N170" s="51"/>
    </row>
    <row r="171" spans="4:14" ht="12.75">
      <c r="D171" s="18"/>
      <c r="F171" s="19"/>
      <c r="J171" s="201"/>
      <c r="N171" s="51"/>
    </row>
    <row r="172" spans="4:14" ht="12.75">
      <c r="D172" s="18"/>
      <c r="F172" s="19"/>
      <c r="J172" s="201"/>
      <c r="N172" s="51"/>
    </row>
    <row r="173" spans="4:14" ht="12.75">
      <c r="D173" s="18"/>
      <c r="F173" s="19"/>
      <c r="J173" s="201"/>
      <c r="N173" s="51"/>
    </row>
    <row r="174" spans="4:14" ht="12.75">
      <c r="D174" s="18"/>
      <c r="F174" s="19"/>
      <c r="J174" s="201"/>
      <c r="N174" s="51"/>
    </row>
    <row r="175" spans="4:14" ht="12.75">
      <c r="D175" s="18"/>
      <c r="F175" s="19"/>
      <c r="J175" s="201"/>
      <c r="N175" s="51"/>
    </row>
    <row r="176" spans="4:14" ht="12.75">
      <c r="D176" s="18"/>
      <c r="F176" s="19"/>
      <c r="J176" s="201"/>
      <c r="N176" s="51"/>
    </row>
    <row r="177" spans="4:14" ht="12.75">
      <c r="D177" s="18"/>
      <c r="F177" s="19"/>
      <c r="J177" s="201"/>
      <c r="N177" s="51"/>
    </row>
    <row r="178" spans="4:14" ht="12.75">
      <c r="D178" s="18"/>
      <c r="F178" s="19"/>
      <c r="J178" s="201"/>
      <c r="N178" s="51"/>
    </row>
    <row r="179" spans="4:14" ht="12.75">
      <c r="D179" s="18"/>
      <c r="F179" s="19"/>
      <c r="J179" s="201"/>
      <c r="N179" s="51"/>
    </row>
    <row r="180" spans="4:14" ht="12.75">
      <c r="D180" s="18"/>
      <c r="F180" s="19"/>
      <c r="J180" s="201"/>
      <c r="N180" s="51"/>
    </row>
    <row r="181" spans="4:14" ht="12.75">
      <c r="D181" s="18"/>
      <c r="F181" s="19"/>
      <c r="J181" s="201"/>
      <c r="N181" s="51"/>
    </row>
    <row r="182" spans="4:14" ht="12.75">
      <c r="D182" s="18"/>
      <c r="F182" s="19"/>
      <c r="J182" s="201"/>
      <c r="N182" s="51"/>
    </row>
    <row r="183" spans="4:14" ht="12.75">
      <c r="D183" s="18"/>
      <c r="F183" s="19"/>
      <c r="J183" s="201"/>
      <c r="N183" s="51"/>
    </row>
    <row r="184" spans="4:14" ht="12.75">
      <c r="D184" s="18"/>
      <c r="F184" s="19"/>
      <c r="J184" s="201"/>
      <c r="N184" s="51"/>
    </row>
    <row r="185" spans="4:14" ht="12.75">
      <c r="D185" s="18"/>
      <c r="F185" s="19"/>
      <c r="J185" s="201"/>
      <c r="N185" s="51"/>
    </row>
    <row r="186" spans="4:14" ht="12.75">
      <c r="D186" s="18"/>
      <c r="F186" s="19"/>
      <c r="J186" s="201"/>
      <c r="N186" s="51"/>
    </row>
    <row r="187" spans="4:14" ht="12.75">
      <c r="D187" s="18"/>
      <c r="F187" s="19"/>
      <c r="J187" s="201"/>
      <c r="N187" s="51"/>
    </row>
    <row r="188" spans="4:14" ht="12.75">
      <c r="D188" s="18"/>
      <c r="F188" s="19"/>
      <c r="J188" s="201"/>
      <c r="N188" s="51"/>
    </row>
    <row r="189" spans="4:14" ht="12.75">
      <c r="D189" s="18"/>
      <c r="F189" s="19"/>
      <c r="J189" s="201"/>
      <c r="N189" s="51"/>
    </row>
    <row r="190" spans="4:14" ht="12.75">
      <c r="D190" s="18"/>
      <c r="F190" s="19"/>
      <c r="J190" s="201"/>
      <c r="N190" s="51"/>
    </row>
    <row r="191" spans="4:14" ht="12.75">
      <c r="D191" s="18"/>
      <c r="F191" s="19"/>
      <c r="J191" s="201"/>
      <c r="N191" s="51"/>
    </row>
    <row r="192" spans="4:14" ht="12.75">
      <c r="D192" s="18"/>
      <c r="F192" s="19"/>
      <c r="J192" s="201"/>
      <c r="N192" s="51"/>
    </row>
    <row r="193" spans="4:14" ht="12.75">
      <c r="D193" s="18"/>
      <c r="F193" s="19"/>
      <c r="J193" s="201"/>
      <c r="N193" s="51"/>
    </row>
    <row r="194" spans="4:14" ht="12.75">
      <c r="D194" s="18"/>
      <c r="F194" s="19"/>
      <c r="J194" s="201"/>
      <c r="N194" s="51"/>
    </row>
    <row r="195" spans="4:14" ht="12.75">
      <c r="D195" s="18"/>
      <c r="F195" s="19"/>
      <c r="J195" s="201"/>
      <c r="N195" s="51"/>
    </row>
    <row r="196" spans="4:14" ht="12.75">
      <c r="D196" s="18"/>
      <c r="F196" s="19"/>
      <c r="J196" s="201"/>
      <c r="N196" s="51"/>
    </row>
    <row r="197" spans="4:14" ht="12.75">
      <c r="D197" s="18"/>
      <c r="F197" s="19"/>
      <c r="J197" s="201"/>
      <c r="N197" s="51"/>
    </row>
    <row r="198" spans="4:14" ht="12.75">
      <c r="D198" s="18"/>
      <c r="F198" s="19"/>
      <c r="J198" s="201"/>
      <c r="N198" s="51"/>
    </row>
    <row r="199" spans="4:14" ht="12.75">
      <c r="D199" s="18"/>
      <c r="F199" s="19"/>
      <c r="J199" s="201"/>
      <c r="N199" s="51"/>
    </row>
    <row r="200" spans="4:14" ht="12.75">
      <c r="D200" s="18"/>
      <c r="F200" s="19"/>
      <c r="J200" s="201"/>
      <c r="N200" s="51"/>
    </row>
    <row r="201" spans="4:14" ht="12.75">
      <c r="D201" s="18"/>
      <c r="F201" s="19"/>
      <c r="J201" s="201"/>
      <c r="N201" s="51"/>
    </row>
    <row r="202" spans="4:14" ht="12.75">
      <c r="D202" s="18"/>
      <c r="F202" s="19"/>
      <c r="J202" s="201"/>
      <c r="N202" s="51"/>
    </row>
    <row r="203" spans="4:14" ht="12.75">
      <c r="D203" s="18"/>
      <c r="F203" s="19"/>
      <c r="J203" s="201"/>
      <c r="N203" s="51"/>
    </row>
    <row r="204" spans="4:14" ht="12.75">
      <c r="D204" s="18"/>
      <c r="F204" s="19"/>
      <c r="J204" s="201"/>
      <c r="N204" s="51"/>
    </row>
    <row r="205" spans="4:14" ht="12.75">
      <c r="D205" s="18"/>
      <c r="F205" s="19"/>
      <c r="J205" s="201"/>
      <c r="N205" s="51"/>
    </row>
    <row r="206" spans="4:14" ht="12.75">
      <c r="D206" s="18"/>
      <c r="F206" s="19"/>
      <c r="J206" s="201"/>
      <c r="N206" s="51"/>
    </row>
    <row r="207" spans="4:14" ht="12.75">
      <c r="D207" s="18"/>
      <c r="F207" s="19"/>
      <c r="J207" s="201"/>
      <c r="N207" s="51"/>
    </row>
    <row r="208" spans="4:14" ht="12.75">
      <c r="D208" s="18"/>
      <c r="F208" s="19"/>
      <c r="J208" s="201"/>
      <c r="N208" s="51"/>
    </row>
    <row r="209" spans="4:14" ht="12.75">
      <c r="D209" s="18"/>
      <c r="F209" s="19"/>
      <c r="J209" s="201"/>
      <c r="N209" s="51"/>
    </row>
    <row r="210" spans="4:14" ht="12.75">
      <c r="D210" s="18"/>
      <c r="F210" s="19"/>
      <c r="J210" s="201"/>
      <c r="N210" s="51"/>
    </row>
    <row r="211" spans="4:14" ht="12.75">
      <c r="D211" s="18"/>
      <c r="F211" s="19"/>
      <c r="J211" s="201"/>
      <c r="N211" s="51"/>
    </row>
    <row r="212" spans="4:14" ht="12.75">
      <c r="D212" s="18"/>
      <c r="F212" s="19"/>
      <c r="J212" s="201"/>
      <c r="N212" s="51"/>
    </row>
    <row r="213" spans="4:14" ht="12.75">
      <c r="D213" s="18"/>
      <c r="F213" s="19"/>
      <c r="J213" s="201"/>
      <c r="N213" s="51"/>
    </row>
    <row r="214" spans="4:14" ht="12.75">
      <c r="D214" s="18"/>
      <c r="F214" s="19"/>
      <c r="J214" s="201"/>
      <c r="N214" s="51"/>
    </row>
    <row r="215" spans="4:14" ht="12.75">
      <c r="D215" s="18"/>
      <c r="F215" s="19"/>
      <c r="J215" s="201"/>
      <c r="N215" s="51"/>
    </row>
    <row r="216" spans="4:14" ht="12.75">
      <c r="D216" s="18"/>
      <c r="F216" s="19"/>
      <c r="J216" s="201"/>
      <c r="N216" s="51"/>
    </row>
    <row r="217" spans="4:14" ht="12.75">
      <c r="D217" s="18"/>
      <c r="F217" s="19"/>
      <c r="J217" s="201"/>
      <c r="N217" s="51"/>
    </row>
    <row r="218" spans="4:14" ht="12.75">
      <c r="D218" s="18"/>
      <c r="F218" s="19"/>
      <c r="J218" s="201"/>
      <c r="N218" s="51"/>
    </row>
    <row r="219" spans="4:14" ht="12.75">
      <c r="D219" s="18"/>
      <c r="F219" s="19"/>
      <c r="J219" s="201"/>
      <c r="N219" s="51"/>
    </row>
    <row r="220" spans="4:14" ht="12.75">
      <c r="D220" s="18"/>
      <c r="F220" s="19"/>
      <c r="J220" s="201"/>
      <c r="N220" s="51"/>
    </row>
    <row r="221" spans="6:14" ht="12.75">
      <c r="F221" s="19"/>
      <c r="J221" s="201"/>
      <c r="N221" s="51"/>
    </row>
    <row r="222" spans="6:14" ht="12.75">
      <c r="F222" s="19"/>
      <c r="J222" s="201"/>
      <c r="N222" s="51"/>
    </row>
    <row r="223" spans="6:14" ht="12.75">
      <c r="F223" s="19"/>
      <c r="J223" s="201"/>
      <c r="N223" s="51"/>
    </row>
    <row r="224" spans="6:14" ht="12.75">
      <c r="F224" s="19"/>
      <c r="J224" s="201"/>
      <c r="N224" s="51"/>
    </row>
    <row r="225" spans="6:14" ht="12.75">
      <c r="F225" s="19"/>
      <c r="J225" s="201"/>
      <c r="N225" s="51"/>
    </row>
    <row r="226" spans="6:14" ht="12.75">
      <c r="F226" s="19"/>
      <c r="J226" s="201"/>
      <c r="N226" s="51"/>
    </row>
    <row r="227" spans="6:14" ht="12.75">
      <c r="F227" s="19"/>
      <c r="J227" s="201"/>
      <c r="N227" s="51"/>
    </row>
    <row r="228" spans="6:14" ht="12.75">
      <c r="F228" s="19"/>
      <c r="J228" s="201"/>
      <c r="N228" s="51"/>
    </row>
    <row r="229" spans="6:14" ht="12.75">
      <c r="F229" s="19"/>
      <c r="J229" s="201"/>
      <c r="N229" s="51"/>
    </row>
    <row r="230" spans="6:14" ht="12.75">
      <c r="F230" s="19"/>
      <c r="J230" s="201"/>
      <c r="N230" s="51"/>
    </row>
    <row r="231" spans="6:14" ht="12.75">
      <c r="F231" s="19"/>
      <c r="J231" s="201"/>
      <c r="N231" s="51"/>
    </row>
    <row r="232" spans="6:14" ht="12.75">
      <c r="F232" s="19"/>
      <c r="J232" s="201"/>
      <c r="N232" s="51"/>
    </row>
    <row r="233" spans="6:14" ht="12.75">
      <c r="F233" s="19"/>
      <c r="J233" s="201"/>
      <c r="N233" s="51"/>
    </row>
    <row r="234" spans="6:14" ht="12.75">
      <c r="F234" s="19"/>
      <c r="J234" s="201"/>
      <c r="N234" s="51"/>
    </row>
    <row r="235" spans="6:14" ht="12.75">
      <c r="F235" s="19"/>
      <c r="J235" s="201"/>
      <c r="N235" s="51"/>
    </row>
    <row r="236" spans="6:14" ht="12.75">
      <c r="F236" s="19"/>
      <c r="J236" s="201"/>
      <c r="N236" s="51"/>
    </row>
    <row r="237" spans="6:14" ht="12.75">
      <c r="F237" s="19"/>
      <c r="J237" s="201"/>
      <c r="N237" s="51"/>
    </row>
    <row r="238" spans="6:14" ht="12.75">
      <c r="F238" s="19"/>
      <c r="J238" s="201"/>
      <c r="N238" s="51"/>
    </row>
    <row r="239" spans="6:14" ht="12.75">
      <c r="F239" s="19"/>
      <c r="J239" s="201"/>
      <c r="N239" s="51"/>
    </row>
    <row r="240" spans="6:14" ht="12.75">
      <c r="F240" s="19"/>
      <c r="J240" s="201"/>
      <c r="N240" s="51"/>
    </row>
    <row r="241" spans="6:14" ht="12.75">
      <c r="F241" s="19"/>
      <c r="J241" s="201"/>
      <c r="N241" s="51"/>
    </row>
    <row r="242" spans="6:14" ht="12.75">
      <c r="F242" s="19"/>
      <c r="J242" s="201"/>
      <c r="N242" s="51"/>
    </row>
    <row r="243" spans="6:14" ht="12.75">
      <c r="F243" s="19"/>
      <c r="J243" s="201"/>
      <c r="N243" s="51"/>
    </row>
    <row r="244" spans="6:14" ht="12.75">
      <c r="F244" s="19"/>
      <c r="J244" s="201"/>
      <c r="N244" s="51"/>
    </row>
    <row r="245" spans="6:14" ht="12.75">
      <c r="F245" s="19"/>
      <c r="J245" s="201"/>
      <c r="N245" s="51"/>
    </row>
    <row r="246" spans="6:14" ht="12.75">
      <c r="F246" s="19"/>
      <c r="J246" s="201"/>
      <c r="N246" s="51"/>
    </row>
    <row r="247" spans="6:14" ht="12.75">
      <c r="F247" s="19"/>
      <c r="J247" s="201"/>
      <c r="N247" s="51"/>
    </row>
    <row r="248" spans="6:14" ht="12.75">
      <c r="F248" s="19"/>
      <c r="J248" s="201"/>
      <c r="N248" s="51"/>
    </row>
    <row r="249" spans="6:14" ht="12.75">
      <c r="F249" s="19"/>
      <c r="J249" s="201"/>
      <c r="N249" s="51"/>
    </row>
    <row r="250" spans="6:14" ht="12.75">
      <c r="F250" s="19"/>
      <c r="J250" s="201"/>
      <c r="N250" s="51"/>
    </row>
    <row r="251" spans="6:14" ht="12.75">
      <c r="F251" s="19"/>
      <c r="J251" s="201"/>
      <c r="N251" s="51"/>
    </row>
    <row r="252" spans="6:14" ht="12.75">
      <c r="F252" s="19"/>
      <c r="J252" s="201"/>
      <c r="N252" s="51"/>
    </row>
    <row r="253" spans="6:14" ht="12.75">
      <c r="F253" s="19"/>
      <c r="J253" s="201"/>
      <c r="N253" s="51"/>
    </row>
    <row r="254" spans="6:14" ht="12.75">
      <c r="F254" s="19"/>
      <c r="J254" s="201"/>
      <c r="N254" s="51"/>
    </row>
    <row r="255" spans="6:14" ht="12.75">
      <c r="F255" s="19"/>
      <c r="J255" s="201"/>
      <c r="N255" s="51"/>
    </row>
    <row r="256" spans="6:14" ht="12.75">
      <c r="F256" s="19"/>
      <c r="J256" s="201"/>
      <c r="N256" s="51"/>
    </row>
    <row r="257" spans="6:14" ht="12.75">
      <c r="F257" s="19"/>
      <c r="J257" s="201"/>
      <c r="N257" s="51"/>
    </row>
    <row r="258" spans="6:14" ht="12.75">
      <c r="F258" s="19"/>
      <c r="J258" s="201"/>
      <c r="N258" s="51"/>
    </row>
    <row r="259" spans="6:14" ht="12.75">
      <c r="F259" s="19"/>
      <c r="J259" s="201"/>
      <c r="N259" s="51"/>
    </row>
    <row r="260" spans="6:14" ht="12.75">
      <c r="F260" s="19"/>
      <c r="J260" s="201"/>
      <c r="N260" s="51"/>
    </row>
    <row r="261" spans="6:14" ht="12.75">
      <c r="F261" s="19"/>
      <c r="J261" s="201"/>
      <c r="N261" s="51"/>
    </row>
    <row r="262" spans="6:14" ht="12.75">
      <c r="F262" s="19"/>
      <c r="J262" s="201"/>
      <c r="N262" s="51"/>
    </row>
    <row r="263" spans="6:14" ht="12.75">
      <c r="F263" s="19"/>
      <c r="J263" s="201"/>
      <c r="N263" s="51"/>
    </row>
    <row r="264" spans="6:14" ht="12.75">
      <c r="F264" s="19"/>
      <c r="J264" s="201"/>
      <c r="N264" s="51"/>
    </row>
    <row r="265" spans="6:14" ht="12.75">
      <c r="F265" s="19"/>
      <c r="J265" s="201"/>
      <c r="N265" s="51"/>
    </row>
    <row r="266" spans="6:14" ht="12.75">
      <c r="F266" s="19"/>
      <c r="J266" s="201"/>
      <c r="N266" s="51"/>
    </row>
    <row r="267" spans="6:14" ht="12.75">
      <c r="F267" s="19"/>
      <c r="J267" s="201"/>
      <c r="N267" s="51"/>
    </row>
    <row r="268" spans="6:14" ht="12.75">
      <c r="F268" s="19"/>
      <c r="J268" s="201"/>
      <c r="N268" s="51"/>
    </row>
    <row r="269" spans="6:14" ht="12.75">
      <c r="F269" s="19"/>
      <c r="J269" s="201"/>
      <c r="N269" s="51"/>
    </row>
    <row r="270" spans="6:14" ht="12.75">
      <c r="F270" s="19"/>
      <c r="J270" s="201"/>
      <c r="N270" s="51"/>
    </row>
    <row r="271" spans="6:14" ht="12.75">
      <c r="F271" s="19"/>
      <c r="J271" s="201"/>
      <c r="N271" s="51"/>
    </row>
    <row r="272" spans="6:14" ht="12.75">
      <c r="F272" s="19"/>
      <c r="J272" s="201"/>
      <c r="N272" s="51"/>
    </row>
    <row r="273" spans="6:14" ht="12.75">
      <c r="F273" s="19"/>
      <c r="J273" s="201"/>
      <c r="N273" s="51"/>
    </row>
    <row r="274" spans="6:14" ht="12.75">
      <c r="F274" s="19"/>
      <c r="J274" s="201"/>
      <c r="N274" s="51"/>
    </row>
    <row r="275" spans="6:14" ht="12.75">
      <c r="F275" s="19"/>
      <c r="J275" s="201"/>
      <c r="N275" s="51"/>
    </row>
    <row r="276" spans="6:14" ht="12.75">
      <c r="F276" s="19"/>
      <c r="J276" s="201"/>
      <c r="N276" s="51"/>
    </row>
    <row r="277" spans="6:14" ht="12.75">
      <c r="F277" s="19"/>
      <c r="J277" s="201"/>
      <c r="N277" s="51"/>
    </row>
    <row r="278" spans="6:14" ht="12.75">
      <c r="F278" s="19"/>
      <c r="J278" s="201"/>
      <c r="N278" s="51"/>
    </row>
    <row r="279" spans="6:14" ht="12.75">
      <c r="F279" s="19"/>
      <c r="J279" s="201"/>
      <c r="N279" s="51"/>
    </row>
    <row r="280" spans="6:14" ht="12.75">
      <c r="F280" s="19"/>
      <c r="J280" s="201"/>
      <c r="N280" s="51"/>
    </row>
    <row r="281" spans="6:14" ht="12.75">
      <c r="F281" s="19"/>
      <c r="J281" s="201"/>
      <c r="N281" s="51"/>
    </row>
    <row r="282" spans="6:14" ht="12.75">
      <c r="F282" s="19"/>
      <c r="J282" s="201"/>
      <c r="N282" s="51"/>
    </row>
    <row r="283" spans="6:14" ht="12.75">
      <c r="F283" s="19"/>
      <c r="J283" s="201"/>
      <c r="N283" s="51"/>
    </row>
    <row r="284" spans="6:14" ht="12.75">
      <c r="F284" s="19"/>
      <c r="J284" s="201"/>
      <c r="N284" s="51"/>
    </row>
    <row r="285" spans="6:14" ht="12.75">
      <c r="F285" s="19"/>
      <c r="J285" s="201"/>
      <c r="N285" s="51"/>
    </row>
    <row r="286" spans="6:14" ht="12.75">
      <c r="F286" s="19"/>
      <c r="J286" s="201"/>
      <c r="N286" s="51"/>
    </row>
    <row r="287" spans="6:14" ht="12.75">
      <c r="F287" s="19"/>
      <c r="J287" s="201"/>
      <c r="N287" s="51"/>
    </row>
    <row r="288" spans="6:14" ht="12.75">
      <c r="F288" s="19"/>
      <c r="J288" s="201"/>
      <c r="N288" s="51"/>
    </row>
    <row r="289" spans="6:14" ht="12.75">
      <c r="F289" s="19"/>
      <c r="J289" s="201"/>
      <c r="N289" s="51"/>
    </row>
    <row r="290" spans="6:14" ht="12.75">
      <c r="F290" s="19"/>
      <c r="J290" s="201"/>
      <c r="N290" s="51"/>
    </row>
    <row r="291" spans="6:14" ht="12.75">
      <c r="F291" s="19"/>
      <c r="J291" s="201"/>
      <c r="N291" s="51"/>
    </row>
    <row r="292" spans="6:14" ht="12.75">
      <c r="F292" s="19"/>
      <c r="J292" s="201"/>
      <c r="N292" s="51"/>
    </row>
    <row r="293" spans="6:14" ht="12.75">
      <c r="F293" s="19"/>
      <c r="J293" s="201"/>
      <c r="N293" s="51"/>
    </row>
    <row r="294" spans="6:14" ht="12.75">
      <c r="F294" s="19"/>
      <c r="J294" s="201"/>
      <c r="N294" s="51"/>
    </row>
    <row r="295" spans="6:14" ht="12.75">
      <c r="F295" s="19"/>
      <c r="J295" s="201"/>
      <c r="N295" s="51"/>
    </row>
    <row r="296" spans="6:14" ht="12.75">
      <c r="F296" s="19"/>
      <c r="J296" s="201"/>
      <c r="N296" s="51"/>
    </row>
    <row r="297" spans="6:14" ht="12.75">
      <c r="F297" s="19"/>
      <c r="J297" s="201"/>
      <c r="N297" s="51"/>
    </row>
    <row r="298" spans="6:14" ht="12.75">
      <c r="F298" s="19"/>
      <c r="J298" s="201"/>
      <c r="N298" s="51"/>
    </row>
    <row r="299" spans="6:14" ht="12.75">
      <c r="F299" s="19"/>
      <c r="J299" s="201"/>
      <c r="N299" s="51"/>
    </row>
    <row r="300" spans="6:14" ht="12.75">
      <c r="F300" s="19"/>
      <c r="J300" s="201"/>
      <c r="N300" s="51"/>
    </row>
    <row r="301" spans="6:14" ht="12.75">
      <c r="F301" s="19"/>
      <c r="J301" s="201"/>
      <c r="N301" s="51"/>
    </row>
    <row r="302" spans="6:14" ht="12.75">
      <c r="F302" s="19"/>
      <c r="J302" s="201"/>
      <c r="N302" s="51"/>
    </row>
    <row r="303" spans="6:14" ht="12.75">
      <c r="F303" s="19"/>
      <c r="J303" s="201"/>
      <c r="N303" s="51"/>
    </row>
    <row r="304" spans="6:14" ht="12.75">
      <c r="F304" s="19"/>
      <c r="J304" s="201"/>
      <c r="N304" s="51"/>
    </row>
    <row r="305" spans="6:14" ht="12.75">
      <c r="F305" s="19"/>
      <c r="J305" s="201"/>
      <c r="N305" s="51"/>
    </row>
    <row r="306" spans="6:14" ht="12.75">
      <c r="F306" s="19"/>
      <c r="J306" s="201"/>
      <c r="N306" s="51"/>
    </row>
    <row r="307" spans="6:14" ht="12.75">
      <c r="F307" s="19"/>
      <c r="J307" s="201"/>
      <c r="N307" s="51"/>
    </row>
    <row r="308" spans="6:14" ht="12.75">
      <c r="F308" s="19"/>
      <c r="J308" s="201"/>
      <c r="N308" s="51"/>
    </row>
    <row r="309" spans="6:14" ht="12.75">
      <c r="F309" s="19"/>
      <c r="J309" s="201"/>
      <c r="N309" s="51"/>
    </row>
    <row r="310" spans="6:14" ht="12.75">
      <c r="F310" s="19"/>
      <c r="J310" s="201"/>
      <c r="N310" s="51"/>
    </row>
    <row r="311" spans="6:14" ht="12.75">
      <c r="F311" s="19"/>
      <c r="J311" s="201"/>
      <c r="N311" s="51"/>
    </row>
    <row r="312" spans="6:14" ht="12.75">
      <c r="F312" s="19"/>
      <c r="J312" s="201"/>
      <c r="N312" s="51"/>
    </row>
    <row r="313" spans="6:14" ht="12.75">
      <c r="F313" s="19"/>
      <c r="J313" s="201"/>
      <c r="N313" s="51"/>
    </row>
    <row r="314" spans="6:14" ht="12.75">
      <c r="F314" s="19"/>
      <c r="J314" s="201"/>
      <c r="N314" s="51"/>
    </row>
    <row r="315" spans="6:14" ht="12.75">
      <c r="F315" s="19"/>
      <c r="J315" s="201"/>
      <c r="N315" s="51"/>
    </row>
    <row r="316" spans="6:14" ht="12.75">
      <c r="F316" s="19"/>
      <c r="J316" s="201"/>
      <c r="N316" s="51"/>
    </row>
    <row r="317" spans="6:14" ht="12.75">
      <c r="F317" s="19"/>
      <c r="J317" s="201"/>
      <c r="N317" s="51"/>
    </row>
    <row r="318" spans="6:14" ht="12.75">
      <c r="F318" s="19"/>
      <c r="J318" s="201"/>
      <c r="N318" s="51"/>
    </row>
    <row r="319" spans="6:14" ht="12.75">
      <c r="F319" s="19"/>
      <c r="J319" s="201"/>
      <c r="N319" s="51"/>
    </row>
    <row r="320" spans="6:14" ht="12.75">
      <c r="F320" s="19"/>
      <c r="J320" s="201"/>
      <c r="N320" s="51"/>
    </row>
    <row r="321" spans="6:14" ht="12.75">
      <c r="F321" s="19"/>
      <c r="J321" s="201"/>
      <c r="N321" s="51"/>
    </row>
    <row r="322" spans="6:14" ht="12.75">
      <c r="F322" s="19"/>
      <c r="J322" s="201"/>
      <c r="N322" s="51"/>
    </row>
    <row r="323" spans="6:14" ht="12.75">
      <c r="F323" s="19"/>
      <c r="J323" s="201"/>
      <c r="N323" s="51"/>
    </row>
    <row r="324" spans="6:14" ht="12.75">
      <c r="F324" s="19"/>
      <c r="J324" s="201"/>
      <c r="N324" s="51"/>
    </row>
    <row r="325" spans="6:14" ht="12.75">
      <c r="F325" s="19"/>
      <c r="J325" s="201"/>
      <c r="N325" s="51"/>
    </row>
    <row r="326" spans="6:14" ht="12.75">
      <c r="F326" s="19"/>
      <c r="J326" s="201"/>
      <c r="N326" s="51"/>
    </row>
    <row r="327" spans="6:14" ht="12.75">
      <c r="F327" s="19"/>
      <c r="J327" s="201"/>
      <c r="N327" s="51"/>
    </row>
    <row r="328" spans="6:14" ht="12.75">
      <c r="F328" s="19"/>
      <c r="J328" s="201"/>
      <c r="N328" s="51"/>
    </row>
    <row r="329" spans="6:14" ht="12.75">
      <c r="F329" s="19"/>
      <c r="J329" s="201"/>
      <c r="N329" s="51"/>
    </row>
    <row r="330" spans="6:14" ht="12.75">
      <c r="F330" s="19"/>
      <c r="J330" s="201"/>
      <c r="N330" s="51"/>
    </row>
    <row r="331" spans="6:14" ht="12.75">
      <c r="F331" s="19"/>
      <c r="J331" s="201"/>
      <c r="N331" s="51"/>
    </row>
    <row r="332" spans="6:14" ht="12.75">
      <c r="F332" s="19"/>
      <c r="J332" s="201"/>
      <c r="N332" s="51"/>
    </row>
    <row r="333" spans="6:14" ht="12.75">
      <c r="F333" s="19"/>
      <c r="J333" s="201"/>
      <c r="N333" s="51"/>
    </row>
    <row r="334" spans="6:14" ht="12.75">
      <c r="F334" s="19"/>
      <c r="J334" s="201"/>
      <c r="N334" s="51"/>
    </row>
    <row r="335" spans="6:14" ht="12.75">
      <c r="F335" s="19"/>
      <c r="J335" s="201"/>
      <c r="N335" s="51"/>
    </row>
    <row r="336" spans="6:14" ht="12.75">
      <c r="F336" s="19"/>
      <c r="J336" s="201"/>
      <c r="N336" s="51"/>
    </row>
    <row r="337" spans="6:14" ht="12.75">
      <c r="F337" s="19"/>
      <c r="J337" s="201"/>
      <c r="N337" s="51"/>
    </row>
    <row r="338" spans="6:14" ht="12.75">
      <c r="F338" s="19"/>
      <c r="J338" s="201"/>
      <c r="N338" s="51"/>
    </row>
    <row r="339" spans="6:14" ht="12.75">
      <c r="F339" s="19"/>
      <c r="J339" s="201"/>
      <c r="N339" s="51"/>
    </row>
    <row r="340" spans="6:14" ht="12.75">
      <c r="F340" s="19"/>
      <c r="J340" s="201"/>
      <c r="N340" s="51"/>
    </row>
    <row r="341" spans="6:14" ht="12.75">
      <c r="F341" s="19"/>
      <c r="J341" s="201"/>
      <c r="N341" s="51"/>
    </row>
    <row r="342" spans="6:14" ht="12.75">
      <c r="F342" s="19"/>
      <c r="J342" s="201"/>
      <c r="N342" s="51"/>
    </row>
    <row r="343" spans="6:14" ht="12.75">
      <c r="F343" s="19"/>
      <c r="J343" s="201"/>
      <c r="N343" s="51"/>
    </row>
    <row r="344" spans="6:14" ht="12.75">
      <c r="F344" s="19"/>
      <c r="J344" s="201"/>
      <c r="N344" s="51"/>
    </row>
    <row r="345" spans="6:14" ht="12.75">
      <c r="F345" s="19"/>
      <c r="J345" s="201"/>
      <c r="N345" s="51"/>
    </row>
    <row r="346" spans="6:14" ht="12.75">
      <c r="F346" s="19"/>
      <c r="J346" s="201"/>
      <c r="N346" s="51"/>
    </row>
    <row r="347" spans="6:14" ht="12.75">
      <c r="F347" s="19"/>
      <c r="J347" s="201"/>
      <c r="N347" s="51"/>
    </row>
    <row r="348" spans="6:14" ht="12.75">
      <c r="F348" s="19"/>
      <c r="J348" s="201"/>
      <c r="N348" s="51"/>
    </row>
    <row r="349" spans="6:14" ht="12.75">
      <c r="F349" s="19"/>
      <c r="J349" s="201"/>
      <c r="N349" s="51"/>
    </row>
    <row r="350" spans="6:14" ht="12.75">
      <c r="F350" s="19"/>
      <c r="J350" s="201"/>
      <c r="N350" s="51"/>
    </row>
    <row r="351" spans="6:14" ht="12.75">
      <c r="F351" s="19"/>
      <c r="J351" s="201"/>
      <c r="N351" s="51"/>
    </row>
    <row r="352" spans="6:14" ht="12.75">
      <c r="F352" s="19"/>
      <c r="J352" s="201"/>
      <c r="N352" s="51"/>
    </row>
    <row r="353" spans="6:14" ht="12.75">
      <c r="F353" s="19"/>
      <c r="J353" s="201"/>
      <c r="N353" s="51"/>
    </row>
    <row r="354" spans="6:14" ht="12.75">
      <c r="F354" s="19"/>
      <c r="J354" s="201"/>
      <c r="N354" s="51"/>
    </row>
    <row r="355" spans="6:14" ht="12.75">
      <c r="F355" s="19"/>
      <c r="J355" s="201"/>
      <c r="N355" s="51"/>
    </row>
    <row r="356" spans="6:14" ht="12.75">
      <c r="F356" s="19"/>
      <c r="J356" s="201"/>
      <c r="N356" s="51"/>
    </row>
    <row r="357" spans="6:14" ht="12.75">
      <c r="F357" s="19"/>
      <c r="J357" s="201"/>
      <c r="N357" s="51"/>
    </row>
    <row r="358" spans="6:14" ht="12.75">
      <c r="F358" s="19"/>
      <c r="J358" s="201"/>
      <c r="N358" s="51"/>
    </row>
    <row r="359" spans="6:14" ht="12.75">
      <c r="F359" s="19"/>
      <c r="J359" s="201"/>
      <c r="N359" s="51"/>
    </row>
    <row r="360" spans="6:14" ht="12.75">
      <c r="F360" s="19"/>
      <c r="J360" s="201"/>
      <c r="N360" s="51"/>
    </row>
    <row r="361" spans="6:14" ht="12.75">
      <c r="F361" s="19"/>
      <c r="J361" s="201"/>
      <c r="N361" s="51"/>
    </row>
    <row r="362" spans="6:14" ht="12.75">
      <c r="F362" s="19"/>
      <c r="J362" s="201"/>
      <c r="N362" s="51"/>
    </row>
    <row r="363" spans="6:14" ht="12.75">
      <c r="F363" s="19"/>
      <c r="J363" s="201"/>
      <c r="N363" s="51"/>
    </row>
    <row r="364" spans="6:14" ht="12.75">
      <c r="F364" s="19"/>
      <c r="J364" s="201"/>
      <c r="N364" s="51"/>
    </row>
    <row r="365" spans="6:14" ht="12.75">
      <c r="F365" s="19"/>
      <c r="J365" s="201"/>
      <c r="N365" s="51"/>
    </row>
    <row r="366" spans="6:14" ht="12.75">
      <c r="F366" s="19"/>
      <c r="J366" s="201"/>
      <c r="N366" s="51"/>
    </row>
    <row r="367" spans="6:14" ht="12.75">
      <c r="F367" s="19"/>
      <c r="J367" s="201"/>
      <c r="N367" s="51"/>
    </row>
    <row r="368" spans="6:14" ht="12.75">
      <c r="F368" s="19"/>
      <c r="J368" s="201"/>
      <c r="N368" s="51"/>
    </row>
    <row r="369" spans="6:14" ht="12.75">
      <c r="F369" s="19"/>
      <c r="J369" s="201"/>
      <c r="N369" s="51"/>
    </row>
    <row r="370" spans="6:14" ht="12.75">
      <c r="F370" s="19"/>
      <c r="J370" s="201"/>
      <c r="N370" s="51"/>
    </row>
    <row r="371" spans="6:14" ht="12.75">
      <c r="F371" s="19"/>
      <c r="J371" s="201"/>
      <c r="N371" s="51"/>
    </row>
    <row r="372" spans="6:14" ht="12.75">
      <c r="F372" s="19"/>
      <c r="J372" s="201"/>
      <c r="N372" s="51"/>
    </row>
    <row r="373" spans="6:14" ht="12.75">
      <c r="F373" s="19"/>
      <c r="J373" s="201"/>
      <c r="N373" s="51"/>
    </row>
    <row r="374" spans="6:14" ht="12.75">
      <c r="F374" s="19"/>
      <c r="J374" s="201"/>
      <c r="N374" s="51"/>
    </row>
    <row r="375" spans="6:14" ht="12.75">
      <c r="F375" s="19"/>
      <c r="J375" s="201"/>
      <c r="N375" s="51"/>
    </row>
    <row r="376" spans="6:14" ht="12.75">
      <c r="F376" s="19"/>
      <c r="J376" s="201"/>
      <c r="N376" s="51"/>
    </row>
    <row r="377" spans="6:14" ht="12.75">
      <c r="F377" s="19"/>
      <c r="J377" s="201"/>
      <c r="N377" s="51"/>
    </row>
    <row r="378" spans="6:14" ht="12.75">
      <c r="F378" s="19"/>
      <c r="J378" s="201"/>
      <c r="N378" s="51"/>
    </row>
    <row r="379" spans="6:14" ht="12.75">
      <c r="F379" s="19"/>
      <c r="J379" s="201"/>
      <c r="N379" s="51"/>
    </row>
    <row r="380" spans="6:10" ht="12.75">
      <c r="F380" s="19"/>
      <c r="J380" s="201"/>
    </row>
    <row r="381" spans="6:10" ht="12.75">
      <c r="F381" s="19"/>
      <c r="J381" s="201"/>
    </row>
    <row r="382" spans="6:10" ht="12.75">
      <c r="F382" s="19"/>
      <c r="J382" s="201"/>
    </row>
    <row r="383" spans="6:10" ht="12.75">
      <c r="F383" s="19"/>
      <c r="J383" s="201"/>
    </row>
    <row r="384" spans="6:10" ht="12.75">
      <c r="F384" s="19"/>
      <c r="J384" s="201"/>
    </row>
    <row r="385" spans="6:10" ht="12.75">
      <c r="F385" s="19"/>
      <c r="J385" s="201"/>
    </row>
    <row r="386" spans="6:10" ht="12.75">
      <c r="F386" s="19"/>
      <c r="J386" s="201"/>
    </row>
    <row r="387" spans="6:10" ht="12.75">
      <c r="F387" s="19"/>
      <c r="J387" s="201"/>
    </row>
    <row r="388" spans="6:10" ht="12.75">
      <c r="F388" s="19"/>
      <c r="J388" s="201"/>
    </row>
    <row r="389" spans="6:10" ht="12.75">
      <c r="F389" s="19"/>
      <c r="J389" s="201"/>
    </row>
    <row r="390" spans="6:10" ht="12.75">
      <c r="F390" s="19"/>
      <c r="J390" s="201"/>
    </row>
    <row r="391" spans="6:10" ht="12.75">
      <c r="F391" s="19"/>
      <c r="J391" s="201"/>
    </row>
    <row r="392" spans="6:10" ht="12.75">
      <c r="F392" s="19"/>
      <c r="J392" s="201"/>
    </row>
    <row r="393" spans="6:10" ht="12.75">
      <c r="F393" s="19"/>
      <c r="J393" s="201"/>
    </row>
    <row r="394" spans="6:10" ht="12.75">
      <c r="F394" s="19"/>
      <c r="J394" s="201"/>
    </row>
    <row r="395" spans="6:10" ht="12.75">
      <c r="F395" s="19"/>
      <c r="J395" s="201"/>
    </row>
    <row r="396" spans="6:10" ht="12.75">
      <c r="F396" s="19"/>
      <c r="J396" s="201"/>
    </row>
    <row r="397" ht="12.75">
      <c r="F397" s="19"/>
    </row>
    <row r="398" ht="12.75">
      <c r="F398" s="19"/>
    </row>
    <row r="399" ht="12.75">
      <c r="F399" s="19"/>
    </row>
    <row r="400" ht="12.75">
      <c r="F400" s="19"/>
    </row>
    <row r="401" ht="12.75">
      <c r="F401" s="19"/>
    </row>
    <row r="402" ht="12.75">
      <c r="F402" s="19"/>
    </row>
    <row r="403" ht="12.75">
      <c r="F403" s="19"/>
    </row>
    <row r="404" ht="12.75">
      <c r="F404" s="19"/>
    </row>
    <row r="405" ht="12.75">
      <c r="F405" s="19"/>
    </row>
    <row r="406" ht="12.75">
      <c r="F406" s="19"/>
    </row>
    <row r="407" ht="12.75">
      <c r="F407" s="19"/>
    </row>
    <row r="408" ht="12.75">
      <c r="F408" s="19"/>
    </row>
    <row r="409" ht="12.75">
      <c r="F409" s="19"/>
    </row>
    <row r="410" ht="12.75">
      <c r="F410" s="19"/>
    </row>
    <row r="411" ht="12.75">
      <c r="F411" s="19"/>
    </row>
    <row r="412" ht="12.75">
      <c r="F412" s="19"/>
    </row>
    <row r="413" ht="12.75">
      <c r="F413" s="19"/>
    </row>
    <row r="414" ht="12.75">
      <c r="F414" s="19"/>
    </row>
    <row r="415" ht="12.75">
      <c r="F415" s="19"/>
    </row>
    <row r="416" ht="12.75">
      <c r="F416" s="19"/>
    </row>
    <row r="417" ht="12.75">
      <c r="F417" s="19"/>
    </row>
    <row r="418" ht="12.75">
      <c r="F418" s="19"/>
    </row>
    <row r="419" ht="12.75">
      <c r="F419" s="19"/>
    </row>
    <row r="420" ht="12.75">
      <c r="F420" s="19"/>
    </row>
    <row r="421" ht="12.75">
      <c r="F421" s="19"/>
    </row>
    <row r="422" ht="12.75">
      <c r="F422" s="19"/>
    </row>
    <row r="423" ht="12.75">
      <c r="F423" s="19"/>
    </row>
    <row r="424" ht="12.75">
      <c r="F424" s="19"/>
    </row>
    <row r="425" ht="12.75">
      <c r="F425" s="19"/>
    </row>
    <row r="426" ht="12.75">
      <c r="F426" s="19"/>
    </row>
    <row r="427" ht="12.75">
      <c r="F427" s="19"/>
    </row>
    <row r="428" ht="12.75">
      <c r="F428" s="19"/>
    </row>
    <row r="429" ht="12.75">
      <c r="F429" s="19"/>
    </row>
    <row r="430" ht="12.75">
      <c r="F430" s="19"/>
    </row>
    <row r="431" ht="12.75">
      <c r="F431" s="19"/>
    </row>
    <row r="432" ht="12.75">
      <c r="F432" s="19"/>
    </row>
    <row r="433" ht="12.75">
      <c r="F433" s="19"/>
    </row>
    <row r="434" ht="12.75">
      <c r="F434" s="19"/>
    </row>
    <row r="435" ht="12.75">
      <c r="F435" s="19"/>
    </row>
    <row r="436" ht="12.75">
      <c r="F436" s="19"/>
    </row>
    <row r="437" ht="12.75">
      <c r="F437" s="19"/>
    </row>
    <row r="438" ht="12.75">
      <c r="F438" s="19"/>
    </row>
    <row r="439" ht="12.75">
      <c r="F439" s="19"/>
    </row>
    <row r="440" ht="12.75">
      <c r="F440" s="19"/>
    </row>
    <row r="441" ht="12.75">
      <c r="F441" s="19"/>
    </row>
    <row r="442" ht="12.75">
      <c r="F442" s="19"/>
    </row>
    <row r="443" ht="12.75">
      <c r="F443" s="19"/>
    </row>
    <row r="444" ht="12.75">
      <c r="F444" s="19"/>
    </row>
    <row r="445" ht="12.75">
      <c r="F445" s="19"/>
    </row>
    <row r="446" ht="12.75">
      <c r="F446" s="19"/>
    </row>
    <row r="447" ht="12.75">
      <c r="F447" s="19"/>
    </row>
    <row r="448" ht="12.75">
      <c r="F448" s="19"/>
    </row>
    <row r="449" ht="12.75">
      <c r="F449" s="19"/>
    </row>
    <row r="450" ht="12.75">
      <c r="F450" s="19"/>
    </row>
    <row r="451" ht="12.75">
      <c r="F451" s="19"/>
    </row>
    <row r="452" ht="12.75">
      <c r="F452" s="19"/>
    </row>
    <row r="453" ht="12.75">
      <c r="F453" s="19"/>
    </row>
    <row r="454" ht="12.75">
      <c r="F454" s="19"/>
    </row>
    <row r="455" ht="12.75">
      <c r="F455" s="19"/>
    </row>
    <row r="456" ht="12.75">
      <c r="F456" s="19"/>
    </row>
    <row r="457" ht="12.75">
      <c r="F457" s="19"/>
    </row>
    <row r="458" ht="12.75">
      <c r="F458" s="19"/>
    </row>
    <row r="459" ht="12.75">
      <c r="F459" s="19"/>
    </row>
    <row r="460" ht="12.75">
      <c r="F460" s="19"/>
    </row>
    <row r="461" ht="12.75">
      <c r="F461" s="19"/>
    </row>
    <row r="462" ht="12.75">
      <c r="F462" s="19"/>
    </row>
    <row r="463" ht="12.75">
      <c r="F463" s="19"/>
    </row>
    <row r="464" ht="12.75">
      <c r="F464" s="19"/>
    </row>
    <row r="465" ht="12.75">
      <c r="F465" s="19"/>
    </row>
    <row r="466" ht="12.75">
      <c r="F466" s="19"/>
    </row>
    <row r="467" ht="12.75">
      <c r="F467" s="19"/>
    </row>
    <row r="468" ht="12.75">
      <c r="F468" s="19"/>
    </row>
    <row r="469" ht="12.75">
      <c r="F469" s="19"/>
    </row>
    <row r="470" ht="12.75">
      <c r="F470" s="19"/>
    </row>
    <row r="471" ht="12.75">
      <c r="F471" s="19"/>
    </row>
    <row r="472" ht="12.75">
      <c r="F472" s="19"/>
    </row>
    <row r="473" ht="12.75">
      <c r="F473" s="19"/>
    </row>
    <row r="474" ht="12.75">
      <c r="F474" s="19"/>
    </row>
    <row r="475" ht="12.75">
      <c r="F475" s="19"/>
    </row>
    <row r="476" ht="12.75">
      <c r="F476" s="19"/>
    </row>
    <row r="477" ht="12.75">
      <c r="F477" s="19"/>
    </row>
    <row r="478" ht="12.75">
      <c r="F478" s="19"/>
    </row>
    <row r="479" ht="12.75">
      <c r="F479" s="19"/>
    </row>
    <row r="480" ht="12.75">
      <c r="F480" s="19"/>
    </row>
    <row r="481" ht="12.75">
      <c r="F481" s="19"/>
    </row>
    <row r="482" ht="12.75">
      <c r="F482" s="19"/>
    </row>
    <row r="483" ht="12.75">
      <c r="F483" s="19"/>
    </row>
    <row r="484" ht="12.75">
      <c r="F484" s="19"/>
    </row>
    <row r="485" ht="12.75">
      <c r="F485" s="19"/>
    </row>
    <row r="486" ht="12.75">
      <c r="F486" s="19"/>
    </row>
    <row r="487" ht="12.75">
      <c r="F487" s="19"/>
    </row>
    <row r="488" ht="12.75">
      <c r="F488" s="19"/>
    </row>
    <row r="489" ht="12.75">
      <c r="F489" s="19"/>
    </row>
    <row r="490" ht="12.75">
      <c r="F490" s="19"/>
    </row>
    <row r="491" ht="12.75">
      <c r="F491" s="19"/>
    </row>
    <row r="492" ht="12.75">
      <c r="F492" s="19"/>
    </row>
    <row r="493" ht="12.75">
      <c r="F493" s="19"/>
    </row>
    <row r="494" ht="12.75">
      <c r="F494" s="19"/>
    </row>
    <row r="495" ht="12.75">
      <c r="F495" s="19"/>
    </row>
    <row r="496" ht="12.75">
      <c r="F496" s="19"/>
    </row>
    <row r="497" ht="12.75">
      <c r="F497" s="19"/>
    </row>
    <row r="498" ht="12.75">
      <c r="F498" s="19"/>
    </row>
    <row r="499" ht="12.75">
      <c r="F499" s="19"/>
    </row>
    <row r="500" ht="12.75">
      <c r="F500" s="19"/>
    </row>
    <row r="501" ht="12.75">
      <c r="F501" s="19"/>
    </row>
    <row r="502" ht="12.75">
      <c r="F502" s="19"/>
    </row>
    <row r="503" ht="12.75">
      <c r="F503" s="19"/>
    </row>
    <row r="504" ht="12.75">
      <c r="F504" s="19"/>
    </row>
    <row r="505" ht="12.75">
      <c r="F505" s="19"/>
    </row>
    <row r="506" ht="12.75">
      <c r="F506" s="19"/>
    </row>
    <row r="507" ht="12.75">
      <c r="F507" s="19"/>
    </row>
    <row r="508" ht="12.75">
      <c r="F508" s="19"/>
    </row>
    <row r="509" ht="12.75">
      <c r="F509" s="19"/>
    </row>
    <row r="510" ht="12.75">
      <c r="F510" s="19"/>
    </row>
    <row r="511" ht="12.75">
      <c r="F511" s="19"/>
    </row>
    <row r="512" ht="12.75">
      <c r="F512" s="19"/>
    </row>
    <row r="513" ht="12.75">
      <c r="F513" s="19"/>
    </row>
    <row r="514" ht="12.75">
      <c r="F514" s="19"/>
    </row>
    <row r="515" ht="12.75">
      <c r="F515" s="19"/>
    </row>
    <row r="516" ht="12.75">
      <c r="F516" s="19"/>
    </row>
    <row r="517" ht="12.75">
      <c r="F517" s="19"/>
    </row>
    <row r="518" ht="12.75">
      <c r="F518" s="19"/>
    </row>
    <row r="519" ht="12.75">
      <c r="F519" s="19"/>
    </row>
    <row r="520" ht="12.75">
      <c r="F520" s="19"/>
    </row>
    <row r="521" ht="12.75">
      <c r="F521" s="19"/>
    </row>
    <row r="522" ht="12.75">
      <c r="F522" s="19"/>
    </row>
    <row r="523" ht="12.75">
      <c r="F523" s="19"/>
    </row>
    <row r="524" ht="12.75">
      <c r="F524" s="19"/>
    </row>
    <row r="525" ht="12.75">
      <c r="F525" s="19"/>
    </row>
    <row r="526" ht="12.75">
      <c r="F526" s="19"/>
    </row>
    <row r="527" ht="12.75">
      <c r="F527" s="19"/>
    </row>
    <row r="528" ht="12.75">
      <c r="F528" s="19"/>
    </row>
    <row r="529" ht="12.75">
      <c r="F529" s="19"/>
    </row>
    <row r="530" ht="12.75">
      <c r="F530" s="19"/>
    </row>
    <row r="531" ht="12.75">
      <c r="F531" s="19"/>
    </row>
    <row r="532" ht="12.75">
      <c r="F532" s="19"/>
    </row>
    <row r="533" ht="12.75">
      <c r="F533" s="19"/>
    </row>
    <row r="534" ht="12.75">
      <c r="F534" s="19"/>
    </row>
    <row r="535" ht="12.75">
      <c r="F535" s="19"/>
    </row>
    <row r="536" ht="12.75">
      <c r="F536" s="19"/>
    </row>
    <row r="537" ht="12.75">
      <c r="F537" s="19"/>
    </row>
    <row r="538" ht="12.75">
      <c r="F538" s="19"/>
    </row>
    <row r="539" ht="12.75">
      <c r="F539" s="19"/>
    </row>
    <row r="540" ht="12.75">
      <c r="F540" s="19"/>
    </row>
    <row r="541" ht="12.75">
      <c r="F541" s="19"/>
    </row>
    <row r="542" ht="12.75">
      <c r="F542" s="19"/>
    </row>
    <row r="543" ht="12.75">
      <c r="F543" s="19"/>
    </row>
    <row r="544" ht="12.75">
      <c r="F544" s="19"/>
    </row>
    <row r="545" ht="12.75">
      <c r="F545" s="19"/>
    </row>
    <row r="546" ht="12.75">
      <c r="F546" s="19"/>
    </row>
    <row r="547" ht="12.75">
      <c r="F547" s="19"/>
    </row>
    <row r="548" ht="12.75">
      <c r="F548" s="19"/>
    </row>
    <row r="549" ht="12.75">
      <c r="F549" s="19"/>
    </row>
    <row r="550" ht="12.75">
      <c r="F550" s="19"/>
    </row>
    <row r="551" ht="12.75">
      <c r="F551" s="19"/>
    </row>
    <row r="552" ht="12.75">
      <c r="F552" s="19"/>
    </row>
    <row r="553" ht="12.75">
      <c r="F553" s="19"/>
    </row>
    <row r="554" ht="12.75">
      <c r="F554" s="19"/>
    </row>
    <row r="555" ht="12.75">
      <c r="F555" s="19"/>
    </row>
    <row r="556" ht="12.75">
      <c r="F556" s="19"/>
    </row>
    <row r="557" ht="12.75">
      <c r="F557" s="19"/>
    </row>
    <row r="558" ht="12.75">
      <c r="F558" s="19"/>
    </row>
    <row r="559" ht="12.75">
      <c r="F559" s="19"/>
    </row>
    <row r="560" ht="12.75">
      <c r="F560" s="19"/>
    </row>
    <row r="561" ht="12.75">
      <c r="F561" s="19"/>
    </row>
    <row r="562" ht="12.75">
      <c r="F562" s="19"/>
    </row>
    <row r="563" ht="12.75">
      <c r="F563" s="19"/>
    </row>
    <row r="564" ht="12.75">
      <c r="F564" s="19"/>
    </row>
    <row r="565" ht="12.75">
      <c r="F565" s="19"/>
    </row>
    <row r="566" ht="12.75">
      <c r="F566" s="19"/>
    </row>
    <row r="567" ht="12.75">
      <c r="F567" s="19"/>
    </row>
    <row r="568" ht="12.75">
      <c r="F568" s="19"/>
    </row>
    <row r="569" ht="12.75">
      <c r="F569" s="19"/>
    </row>
    <row r="570" ht="12.75">
      <c r="F570" s="19"/>
    </row>
    <row r="571" ht="12.75">
      <c r="F571" s="19"/>
    </row>
    <row r="572" ht="12.75">
      <c r="F572" s="19"/>
    </row>
    <row r="573" ht="12.75">
      <c r="F573" s="19"/>
    </row>
    <row r="574" ht="12.75">
      <c r="F574" s="19"/>
    </row>
    <row r="575" ht="12.75">
      <c r="F575" s="19"/>
    </row>
    <row r="576" ht="12.75">
      <c r="F576" s="19"/>
    </row>
    <row r="577" ht="12.75">
      <c r="F577" s="19"/>
    </row>
    <row r="578" ht="12.75">
      <c r="F578" s="19"/>
    </row>
    <row r="579" ht="12.75">
      <c r="F579" s="19"/>
    </row>
    <row r="580" ht="12.75">
      <c r="F580" s="19"/>
    </row>
    <row r="581" ht="12.75">
      <c r="F581" s="19"/>
    </row>
    <row r="582" ht="12.75">
      <c r="F582" s="19"/>
    </row>
    <row r="583" ht="12.75">
      <c r="F583" s="19"/>
    </row>
    <row r="584" ht="12.75">
      <c r="F584" s="19"/>
    </row>
    <row r="585" ht="12.75">
      <c r="F585" s="19"/>
    </row>
    <row r="586" ht="12.75">
      <c r="F586" s="19"/>
    </row>
    <row r="587" ht="12.75">
      <c r="F587" s="19"/>
    </row>
    <row r="588" ht="12.75">
      <c r="F588" s="19"/>
    </row>
    <row r="589" ht="12.75">
      <c r="F589" s="19"/>
    </row>
    <row r="590" ht="12.75">
      <c r="F590" s="19"/>
    </row>
    <row r="591" ht="12.75">
      <c r="F591" s="19"/>
    </row>
    <row r="592" ht="12.75">
      <c r="F592" s="19"/>
    </row>
    <row r="593" ht="12.75">
      <c r="F593" s="19"/>
    </row>
    <row r="594" ht="12.75">
      <c r="F594" s="19"/>
    </row>
    <row r="595" ht="12.75">
      <c r="F595" s="19"/>
    </row>
    <row r="596" ht="12.75">
      <c r="F596" s="19"/>
    </row>
    <row r="597" ht="12.75">
      <c r="F597" s="19"/>
    </row>
    <row r="598" ht="12.75">
      <c r="F598" s="19"/>
    </row>
    <row r="599" ht="12.75">
      <c r="F599" s="19"/>
    </row>
    <row r="600" ht="12.75">
      <c r="F600" s="19"/>
    </row>
    <row r="601" ht="12.75">
      <c r="F601" s="19"/>
    </row>
    <row r="602" ht="12.75">
      <c r="F602" s="19"/>
    </row>
    <row r="603" ht="12.75">
      <c r="F603" s="19"/>
    </row>
    <row r="604" ht="12.75">
      <c r="F604" s="19"/>
    </row>
    <row r="605" ht="12.75">
      <c r="F605" s="19"/>
    </row>
    <row r="606" ht="12.75">
      <c r="F606" s="19"/>
    </row>
    <row r="607" ht="12.75">
      <c r="F607" s="19"/>
    </row>
    <row r="608" ht="12.75">
      <c r="F608" s="19"/>
    </row>
    <row r="609" ht="12.75">
      <c r="F609" s="19"/>
    </row>
    <row r="610" ht="12.75">
      <c r="F610" s="19"/>
    </row>
    <row r="611" ht="12.75">
      <c r="F611" s="19"/>
    </row>
    <row r="612" ht="12.75">
      <c r="F612" s="19"/>
    </row>
    <row r="613" ht="12.75">
      <c r="F613" s="19"/>
    </row>
    <row r="614" ht="12.75">
      <c r="F614" s="19"/>
    </row>
    <row r="615" ht="12.75">
      <c r="F615" s="19"/>
    </row>
    <row r="616" ht="12.75">
      <c r="F616" s="19"/>
    </row>
    <row r="617" ht="12.75">
      <c r="F617" s="19"/>
    </row>
    <row r="618" ht="12.75">
      <c r="F618" s="19"/>
    </row>
    <row r="619" ht="12.75">
      <c r="F619" s="19"/>
    </row>
    <row r="620" ht="12.75">
      <c r="F620" s="19"/>
    </row>
    <row r="621" ht="12.75">
      <c r="F621" s="19"/>
    </row>
    <row r="622" ht="12.75">
      <c r="F622" s="19"/>
    </row>
    <row r="623" ht="12.75">
      <c r="F623" s="19"/>
    </row>
    <row r="624" ht="12.75">
      <c r="F624" s="19"/>
    </row>
    <row r="625" ht="12.75">
      <c r="F625" s="19"/>
    </row>
    <row r="626" ht="12.75">
      <c r="F626" s="19"/>
    </row>
    <row r="627" ht="12.75">
      <c r="F627" s="19"/>
    </row>
    <row r="628" ht="12.75">
      <c r="F628" s="19"/>
    </row>
    <row r="629" ht="12.75">
      <c r="F629" s="19"/>
    </row>
    <row r="630" ht="12.75">
      <c r="F630" s="19"/>
    </row>
    <row r="631" ht="12.75">
      <c r="F631" s="19"/>
    </row>
    <row r="632" ht="12.75">
      <c r="F632" s="19"/>
    </row>
    <row r="633" ht="12.75">
      <c r="F633" s="19"/>
    </row>
    <row r="634" ht="12.75">
      <c r="F634" s="19"/>
    </row>
    <row r="635" ht="12.75">
      <c r="F635" s="19"/>
    </row>
    <row r="636" ht="12.75">
      <c r="F636" s="19"/>
    </row>
    <row r="637" ht="12.75">
      <c r="F637" s="19"/>
    </row>
    <row r="638" ht="12.75">
      <c r="F638" s="19"/>
    </row>
    <row r="639" ht="12.75">
      <c r="F639" s="19"/>
    </row>
    <row r="640" ht="12.75">
      <c r="F640" s="19"/>
    </row>
    <row r="641" ht="12.75">
      <c r="F641" s="19"/>
    </row>
    <row r="642" ht="12.75">
      <c r="F642" s="19"/>
    </row>
    <row r="643" ht="12.75">
      <c r="F643" s="19"/>
    </row>
    <row r="644" ht="12.75">
      <c r="F644" s="19"/>
    </row>
    <row r="645" ht="12.75">
      <c r="F645" s="19"/>
    </row>
    <row r="646" ht="12.75">
      <c r="F646" s="19"/>
    </row>
    <row r="647" ht="12.75">
      <c r="F647" s="19"/>
    </row>
    <row r="648" ht="12.75">
      <c r="F648" s="19"/>
    </row>
    <row r="649" ht="12.75">
      <c r="F649" s="19"/>
    </row>
    <row r="650" ht="12.75">
      <c r="F650" s="19"/>
    </row>
    <row r="651" ht="12.75">
      <c r="F651" s="19"/>
    </row>
    <row r="652" ht="12.75">
      <c r="F652" s="19"/>
    </row>
    <row r="653" ht="12.75">
      <c r="F653" s="19"/>
    </row>
    <row r="654" ht="12.75">
      <c r="F654" s="19"/>
    </row>
    <row r="655" ht="12.75">
      <c r="F655" s="19"/>
    </row>
    <row r="656" ht="12.75">
      <c r="F656" s="19"/>
    </row>
    <row r="657" ht="12.75">
      <c r="F657" s="19"/>
    </row>
    <row r="658" ht="12.75">
      <c r="F658" s="19"/>
    </row>
    <row r="659" ht="12.75">
      <c r="F659" s="19"/>
    </row>
    <row r="660" ht="12.75">
      <c r="F660" s="19"/>
    </row>
    <row r="661" ht="12.75">
      <c r="F661" s="19"/>
    </row>
    <row r="662" ht="12.75">
      <c r="F662" s="19"/>
    </row>
    <row r="663" ht="12.75">
      <c r="F663" s="19"/>
    </row>
    <row r="664" ht="12.75">
      <c r="F664" s="19"/>
    </row>
    <row r="665" ht="12.75">
      <c r="F665" s="19"/>
    </row>
    <row r="666" ht="12.75">
      <c r="F666" s="19"/>
    </row>
    <row r="667" ht="12.75">
      <c r="F667" s="19"/>
    </row>
    <row r="668" ht="12.75">
      <c r="F668" s="19"/>
    </row>
    <row r="669" ht="12.75">
      <c r="F669" s="19"/>
    </row>
    <row r="670" ht="12.75">
      <c r="F670" s="19"/>
    </row>
    <row r="671" ht="12.75">
      <c r="F671" s="19"/>
    </row>
    <row r="672" ht="12.75">
      <c r="F672" s="19"/>
    </row>
    <row r="673" ht="12.75">
      <c r="F673" s="19"/>
    </row>
    <row r="674" ht="12.75">
      <c r="F674" s="19"/>
    </row>
    <row r="675" ht="12.75">
      <c r="F675" s="19"/>
    </row>
    <row r="676" ht="12.75">
      <c r="F676" s="19"/>
    </row>
    <row r="677" ht="12.75">
      <c r="F677" s="19"/>
    </row>
    <row r="678" ht="12.75">
      <c r="F678" s="19"/>
    </row>
    <row r="679" ht="12.75">
      <c r="F679" s="19"/>
    </row>
    <row r="680" ht="12.75">
      <c r="F680" s="19"/>
    </row>
    <row r="681" ht="12.75">
      <c r="F681" s="19"/>
    </row>
    <row r="682" ht="12.75">
      <c r="F682" s="19"/>
    </row>
    <row r="683" ht="12.75">
      <c r="F683" s="19"/>
    </row>
    <row r="684" ht="12.75">
      <c r="F684" s="19"/>
    </row>
    <row r="685" ht="12.75">
      <c r="F685" s="19"/>
    </row>
    <row r="686" ht="12.75">
      <c r="F686" s="19"/>
    </row>
    <row r="687" ht="12.75">
      <c r="F687" s="19"/>
    </row>
    <row r="688" ht="12.75">
      <c r="F688" s="19"/>
    </row>
    <row r="689" ht="12.75">
      <c r="F689" s="19"/>
    </row>
    <row r="690" ht="12.75">
      <c r="F690" s="19"/>
    </row>
    <row r="691" ht="12.75">
      <c r="F691" s="19"/>
    </row>
    <row r="692" ht="12.75">
      <c r="F692" s="19"/>
    </row>
    <row r="693" ht="12.75">
      <c r="F693" s="19"/>
    </row>
    <row r="694" ht="12.75">
      <c r="F694" s="19"/>
    </row>
    <row r="695" ht="12.75">
      <c r="F695" s="19"/>
    </row>
    <row r="696" ht="12.75">
      <c r="F696" s="19"/>
    </row>
    <row r="697" ht="12.75">
      <c r="F697" s="19"/>
    </row>
    <row r="698" ht="12.75">
      <c r="F698" s="19"/>
    </row>
    <row r="699" ht="12.75">
      <c r="F699" s="19"/>
    </row>
    <row r="700" ht="12.75">
      <c r="F700" s="19"/>
    </row>
    <row r="701" ht="12.75">
      <c r="F701" s="19"/>
    </row>
    <row r="702" ht="12.75">
      <c r="F702" s="19"/>
    </row>
    <row r="703" ht="12.75">
      <c r="F703" s="19"/>
    </row>
    <row r="704" ht="12.75">
      <c r="F704" s="19"/>
    </row>
    <row r="705" ht="12.75">
      <c r="F705" s="19"/>
    </row>
    <row r="706" ht="12.75">
      <c r="F706" s="19"/>
    </row>
    <row r="707" ht="12.75">
      <c r="F707" s="19"/>
    </row>
    <row r="708" ht="12.75">
      <c r="F708" s="19"/>
    </row>
    <row r="709" ht="12.75">
      <c r="F709" s="19"/>
    </row>
    <row r="710" ht="12.75">
      <c r="F710" s="19"/>
    </row>
    <row r="711" ht="12.75">
      <c r="F711" s="19"/>
    </row>
    <row r="712" ht="12.75">
      <c r="F712" s="19"/>
    </row>
    <row r="713" ht="12.75">
      <c r="F713" s="19"/>
    </row>
    <row r="714" ht="12.75">
      <c r="F714" s="19"/>
    </row>
    <row r="715" ht="12.75">
      <c r="F715" s="19"/>
    </row>
    <row r="716" ht="12.75">
      <c r="F716" s="19"/>
    </row>
    <row r="717" ht="12.75">
      <c r="F717" s="19"/>
    </row>
    <row r="718" ht="12.75">
      <c r="F718" s="19"/>
    </row>
    <row r="719" ht="12.75">
      <c r="F719" s="19"/>
    </row>
    <row r="720" ht="12.75">
      <c r="F720" s="19"/>
    </row>
    <row r="721" ht="12.75">
      <c r="F721" s="19"/>
    </row>
    <row r="722" ht="12.75">
      <c r="F722" s="19"/>
    </row>
    <row r="723" ht="12.75">
      <c r="F723" s="19"/>
    </row>
    <row r="724" ht="12.75">
      <c r="F724" s="19"/>
    </row>
    <row r="725" ht="12.75">
      <c r="F725" s="19"/>
    </row>
    <row r="726" ht="12.75">
      <c r="F726" s="19"/>
    </row>
    <row r="727" ht="12.75">
      <c r="F727" s="19"/>
    </row>
    <row r="728" ht="12.75">
      <c r="F728" s="19"/>
    </row>
    <row r="729" ht="12.75">
      <c r="F729" s="19"/>
    </row>
    <row r="730" ht="12.75">
      <c r="F730" s="19"/>
    </row>
    <row r="731" ht="12.75">
      <c r="F731" s="19"/>
    </row>
    <row r="732" ht="12.75">
      <c r="F732" s="19"/>
    </row>
    <row r="733" ht="12.75">
      <c r="F733" s="19"/>
    </row>
    <row r="734" ht="12.75">
      <c r="F734" s="19"/>
    </row>
    <row r="735" ht="12.75">
      <c r="F735" s="19"/>
    </row>
    <row r="736" ht="12.75">
      <c r="F736" s="19"/>
    </row>
    <row r="737" ht="12.75">
      <c r="F737" s="19"/>
    </row>
    <row r="738" ht="12.75">
      <c r="F738" s="19"/>
    </row>
    <row r="739" ht="12.75">
      <c r="F739" s="19"/>
    </row>
    <row r="740" ht="12.75">
      <c r="F740" s="19"/>
    </row>
    <row r="741" ht="12.75">
      <c r="F741" s="19"/>
    </row>
    <row r="742" ht="12.75">
      <c r="F742" s="19"/>
    </row>
    <row r="743" ht="12.75">
      <c r="F743" s="19"/>
    </row>
    <row r="744" ht="12.75">
      <c r="F744" s="19"/>
    </row>
    <row r="745" ht="12.75">
      <c r="F745" s="19"/>
    </row>
    <row r="746" ht="12.75">
      <c r="F746" s="19"/>
    </row>
    <row r="747" ht="12.75">
      <c r="F747" s="19"/>
    </row>
    <row r="748" ht="12.75">
      <c r="F748" s="19"/>
    </row>
    <row r="749" ht="12.75">
      <c r="F749" s="19"/>
    </row>
    <row r="750" ht="12.75">
      <c r="F750" s="19"/>
    </row>
    <row r="751" ht="12.75">
      <c r="F751" s="19"/>
    </row>
    <row r="752" ht="12.75">
      <c r="F752" s="19"/>
    </row>
    <row r="753" ht="12.75">
      <c r="F753" s="19"/>
    </row>
    <row r="754" ht="12.75">
      <c r="F754" s="19"/>
    </row>
    <row r="755" ht="12.75">
      <c r="F755" s="19"/>
    </row>
    <row r="756" ht="12.75">
      <c r="F756" s="19"/>
    </row>
    <row r="757" ht="12.75">
      <c r="F757" s="19"/>
    </row>
    <row r="758" ht="12.75">
      <c r="F758" s="19"/>
    </row>
    <row r="759" ht="12.75">
      <c r="F759" s="19"/>
    </row>
    <row r="760" ht="12.75">
      <c r="F760" s="19"/>
    </row>
    <row r="761" ht="12.75">
      <c r="F761" s="19"/>
    </row>
    <row r="762" ht="12.75">
      <c r="F762" s="19"/>
    </row>
    <row r="763" ht="12.75">
      <c r="F763" s="19"/>
    </row>
    <row r="764" ht="12.75">
      <c r="F764" s="19"/>
    </row>
    <row r="765" ht="12.75">
      <c r="F765" s="19"/>
    </row>
    <row r="766" ht="12.75">
      <c r="F766" s="19"/>
    </row>
    <row r="767" ht="12.75">
      <c r="F767" s="19"/>
    </row>
    <row r="768" ht="12.75">
      <c r="F768" s="19"/>
    </row>
    <row r="769" ht="12.75">
      <c r="F769" s="19"/>
    </row>
    <row r="770" ht="12.75">
      <c r="F770" s="19"/>
    </row>
    <row r="771" ht="12.75">
      <c r="F771" s="19"/>
    </row>
    <row r="772" ht="12.75">
      <c r="F772" s="19"/>
    </row>
    <row r="773" ht="12.75">
      <c r="F773" s="19"/>
    </row>
    <row r="774" ht="12.75">
      <c r="F774" s="19"/>
    </row>
    <row r="775" ht="12.75">
      <c r="F775" s="19"/>
    </row>
    <row r="776" ht="12.75">
      <c r="F776" s="19"/>
    </row>
    <row r="777" ht="12.75">
      <c r="F777" s="19"/>
    </row>
    <row r="778" ht="12.75">
      <c r="F778" s="19"/>
    </row>
    <row r="779" ht="12.75">
      <c r="F779" s="19"/>
    </row>
    <row r="780" ht="12.75">
      <c r="F780" s="19"/>
    </row>
    <row r="781" ht="12.75">
      <c r="F781" s="19"/>
    </row>
    <row r="782" ht="12.75">
      <c r="F782" s="19"/>
    </row>
    <row r="783" ht="12.75">
      <c r="F783" s="19"/>
    </row>
    <row r="784" ht="12.75">
      <c r="F784" s="19"/>
    </row>
    <row r="785" ht="12.75">
      <c r="F785" s="19"/>
    </row>
    <row r="786" ht="12.75">
      <c r="F786" s="19"/>
    </row>
    <row r="787" ht="12.75">
      <c r="F787" s="19"/>
    </row>
    <row r="788" ht="12.75">
      <c r="F788" s="19"/>
    </row>
    <row r="789" ht="12.75">
      <c r="F789" s="19"/>
    </row>
    <row r="790" ht="12.75">
      <c r="F790" s="19"/>
    </row>
    <row r="791" ht="12.75">
      <c r="F791" s="19"/>
    </row>
    <row r="792" ht="12.75">
      <c r="F792" s="19"/>
    </row>
    <row r="793" ht="12.75">
      <c r="F793" s="19"/>
    </row>
    <row r="794" ht="12.75">
      <c r="F794" s="19"/>
    </row>
    <row r="795" ht="12.75">
      <c r="F795" s="19"/>
    </row>
    <row r="796" ht="12.75">
      <c r="F796" s="19"/>
    </row>
    <row r="797" ht="12.75">
      <c r="F797" s="19"/>
    </row>
    <row r="798" ht="12.75">
      <c r="F798" s="19"/>
    </row>
    <row r="799" ht="12.75">
      <c r="F799" s="19"/>
    </row>
    <row r="800" ht="12.75">
      <c r="F800" s="19"/>
    </row>
    <row r="801" ht="12.75">
      <c r="F801" s="19"/>
    </row>
    <row r="802" ht="12.75">
      <c r="F802" s="19"/>
    </row>
    <row r="803" ht="12.75">
      <c r="F803" s="19"/>
    </row>
    <row r="804" ht="12.75">
      <c r="F804" s="19"/>
    </row>
    <row r="805" ht="12.75">
      <c r="F805" s="19"/>
    </row>
    <row r="806" ht="12.75">
      <c r="F806" s="19"/>
    </row>
    <row r="807" ht="12.75">
      <c r="F807" s="19"/>
    </row>
    <row r="808" ht="12.75">
      <c r="F808" s="19"/>
    </row>
    <row r="809" ht="12.75">
      <c r="F809" s="19"/>
    </row>
    <row r="810" ht="12.75">
      <c r="F810" s="19"/>
    </row>
    <row r="811" ht="12.75">
      <c r="F811" s="19"/>
    </row>
    <row r="812" ht="12.75">
      <c r="F812" s="19"/>
    </row>
    <row r="813" ht="12.75">
      <c r="F813" s="19"/>
    </row>
    <row r="814" ht="12.75">
      <c r="F814" s="19"/>
    </row>
    <row r="815" ht="12.75">
      <c r="F815" s="19"/>
    </row>
    <row r="816" ht="12.75">
      <c r="F816" s="19"/>
    </row>
    <row r="817" ht="12.75">
      <c r="F817" s="19"/>
    </row>
    <row r="818" ht="12.75">
      <c r="F818" s="19"/>
    </row>
    <row r="819" ht="12.75">
      <c r="F819" s="19"/>
    </row>
    <row r="820" ht="12.75">
      <c r="F820" s="19"/>
    </row>
    <row r="821" ht="12.75">
      <c r="F821" s="19"/>
    </row>
    <row r="822" ht="12.75">
      <c r="F822" s="19"/>
    </row>
    <row r="823" ht="12.75">
      <c r="F823" s="19"/>
    </row>
    <row r="824" ht="12.75">
      <c r="F824" s="19"/>
    </row>
    <row r="825" ht="12.75">
      <c r="F825" s="19"/>
    </row>
    <row r="826" ht="12.75">
      <c r="F826" s="19"/>
    </row>
    <row r="827" ht="12.75">
      <c r="F827" s="19"/>
    </row>
    <row r="828" ht="12.75">
      <c r="F828" s="19"/>
    </row>
    <row r="829" ht="12.75">
      <c r="F829" s="19"/>
    </row>
    <row r="830" ht="12.75">
      <c r="F830" s="19"/>
    </row>
    <row r="831" ht="12.75">
      <c r="F831" s="19"/>
    </row>
    <row r="832" ht="12.75">
      <c r="F832" s="19"/>
    </row>
    <row r="833" ht="12.75">
      <c r="F833" s="19"/>
    </row>
    <row r="834" ht="12.75">
      <c r="F834" s="19"/>
    </row>
    <row r="835" ht="12.75">
      <c r="F835" s="19"/>
    </row>
    <row r="836" ht="12.75">
      <c r="F836" s="19"/>
    </row>
    <row r="837" ht="12.75">
      <c r="F837" s="19"/>
    </row>
    <row r="838" ht="12.75">
      <c r="F838" s="19"/>
    </row>
    <row r="839" ht="12.75">
      <c r="F839" s="19"/>
    </row>
    <row r="840" ht="12.75">
      <c r="F840" s="19"/>
    </row>
    <row r="841" ht="12.75">
      <c r="F841" s="19"/>
    </row>
    <row r="842" ht="12.75">
      <c r="F842" s="19"/>
    </row>
    <row r="843" ht="12.75">
      <c r="F843" s="19"/>
    </row>
    <row r="844" ht="12.75">
      <c r="F844" s="19"/>
    </row>
    <row r="845" ht="12.75">
      <c r="F845" s="19"/>
    </row>
    <row r="846" ht="12.75">
      <c r="F846" s="19"/>
    </row>
    <row r="847" ht="12.75">
      <c r="F847" s="19"/>
    </row>
    <row r="848" ht="12.75">
      <c r="F848" s="19"/>
    </row>
    <row r="849" ht="12.75">
      <c r="F849" s="19"/>
    </row>
    <row r="850" ht="12.75">
      <c r="F850" s="19"/>
    </row>
    <row r="851" ht="12.75">
      <c r="F851" s="19"/>
    </row>
    <row r="852" ht="12.75">
      <c r="F852" s="19"/>
    </row>
    <row r="853" ht="12.75">
      <c r="F853" s="19"/>
    </row>
    <row r="854" ht="12.75">
      <c r="F854" s="19"/>
    </row>
    <row r="855" ht="12.75">
      <c r="F855" s="19"/>
    </row>
    <row r="856" ht="12.75">
      <c r="F856" s="19"/>
    </row>
    <row r="857" ht="12.75">
      <c r="F857" s="19"/>
    </row>
    <row r="858" ht="12.75">
      <c r="F858" s="19"/>
    </row>
    <row r="859" ht="12.75">
      <c r="F859" s="19"/>
    </row>
    <row r="860" ht="12.75">
      <c r="F860" s="19"/>
    </row>
    <row r="861" ht="12.75">
      <c r="F861" s="19"/>
    </row>
    <row r="862" ht="12.75">
      <c r="F862" s="19"/>
    </row>
    <row r="863" ht="12.75">
      <c r="F863" s="19"/>
    </row>
    <row r="864" ht="12.75">
      <c r="F864" s="19"/>
    </row>
    <row r="865" ht="12.75">
      <c r="F865" s="19"/>
    </row>
    <row r="866" ht="12.75">
      <c r="F866" s="19"/>
    </row>
    <row r="867" ht="12.75">
      <c r="F867" s="19"/>
    </row>
    <row r="868" ht="12.75">
      <c r="F868" s="19"/>
    </row>
    <row r="869" ht="12.75">
      <c r="F869" s="19"/>
    </row>
    <row r="870" ht="12.75">
      <c r="F870" s="19"/>
    </row>
    <row r="871" ht="12.75">
      <c r="F871" s="19"/>
    </row>
    <row r="872" ht="12.75">
      <c r="F872" s="19"/>
    </row>
    <row r="873" ht="12.75">
      <c r="F873" s="19"/>
    </row>
    <row r="874" ht="12.75">
      <c r="F874" s="19"/>
    </row>
    <row r="875" ht="12.75">
      <c r="F875" s="19"/>
    </row>
    <row r="876" ht="12.75">
      <c r="F876" s="19"/>
    </row>
    <row r="877" ht="12.75">
      <c r="F877" s="19"/>
    </row>
    <row r="878" ht="12.75">
      <c r="F878" s="19"/>
    </row>
    <row r="879" ht="12.75">
      <c r="F879" s="19"/>
    </row>
    <row r="880" ht="12.75">
      <c r="F880" s="19"/>
    </row>
    <row r="881" ht="12.75">
      <c r="F881" s="19"/>
    </row>
    <row r="882" ht="12.75">
      <c r="F882" s="19"/>
    </row>
    <row r="883" ht="12.75">
      <c r="F883" s="19"/>
    </row>
    <row r="884" ht="12.75">
      <c r="F884" s="19"/>
    </row>
    <row r="885" ht="12.75">
      <c r="F885" s="19"/>
    </row>
    <row r="886" ht="12.75">
      <c r="F886" s="19"/>
    </row>
    <row r="887" ht="12.75">
      <c r="F887" s="19"/>
    </row>
    <row r="888" ht="12.75">
      <c r="F888" s="19"/>
    </row>
    <row r="889" ht="12.75">
      <c r="F889" s="19"/>
    </row>
    <row r="890" ht="12.75">
      <c r="F890" s="19"/>
    </row>
    <row r="891" ht="12.75">
      <c r="F891" s="19"/>
    </row>
    <row r="892" ht="12.75">
      <c r="F892" s="19"/>
    </row>
  </sheetData>
  <mergeCells count="21">
    <mergeCell ref="N5:N7"/>
    <mergeCell ref="F5:F7"/>
    <mergeCell ref="N3:AA3"/>
    <mergeCell ref="A89:C89"/>
    <mergeCell ref="K5:M5"/>
    <mergeCell ref="K6:K7"/>
    <mergeCell ref="L6:M6"/>
    <mergeCell ref="J5:J7"/>
    <mergeCell ref="C5:C7"/>
    <mergeCell ref="A10:C10"/>
    <mergeCell ref="A72:C72"/>
    <mergeCell ref="A9:D9"/>
    <mergeCell ref="B5:B7"/>
    <mergeCell ref="E5:E7"/>
    <mergeCell ref="A2:M2"/>
    <mergeCell ref="A11:C11"/>
    <mergeCell ref="A5:A7"/>
    <mergeCell ref="G5:I5"/>
    <mergeCell ref="H6:I6"/>
    <mergeCell ref="G6:G7"/>
    <mergeCell ref="J3:M3"/>
  </mergeCells>
  <printOptions horizontalCentered="1"/>
  <pageMargins left="0.1968503937007874" right="0.1968503937007874" top="0.3937007874015748" bottom="0.5905511811023623" header="0.5118110236220472" footer="0.11811023622047245"/>
  <pageSetup fitToHeight="5" fitToWidth="1" horizontalDpi="300" verticalDpi="300" orientation="landscape" paperSize="9" scale="80" r:id="rId1"/>
  <headerFooter alignWithMargins="0">
    <oddFooter>&amp;C
Strona &amp;P z &amp;N
</oddFooter>
  </headerFooter>
  <rowBreaks count="1" manualBreakCount="1">
    <brk id="25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91"/>
  <sheetViews>
    <sheetView view="pageBreakPreview" zoomScaleNormal="75" zoomScaleSheetLayoutView="100" workbookViewId="0" topLeftCell="C1">
      <selection activeCell="J20" sqref="J20"/>
    </sheetView>
  </sheetViews>
  <sheetFormatPr defaultColWidth="9.00390625" defaultRowHeight="12.75"/>
  <cols>
    <col min="1" max="1" width="5.625" style="178" customWidth="1"/>
    <col min="2" max="2" width="6.625" style="2" customWidth="1"/>
    <col min="3" max="3" width="33.875" style="4" customWidth="1"/>
    <col min="4" max="4" width="7.25390625" style="4" hidden="1" customWidth="1"/>
    <col min="5" max="5" width="12.625" style="0" hidden="1" customWidth="1"/>
    <col min="6" max="6" width="12.25390625" style="4" hidden="1" customWidth="1"/>
    <col min="7" max="7" width="14.125" style="0" customWidth="1"/>
    <col min="8" max="8" width="13.25390625" style="0" customWidth="1"/>
    <col min="9" max="9" width="13.00390625" style="0" customWidth="1"/>
    <col min="10" max="10" width="13.00390625" style="195" customWidth="1"/>
    <col min="11" max="13" width="13.00390625" style="3" customWidth="1"/>
    <col min="14" max="14" width="13.00390625" style="0" hidden="1" customWidth="1"/>
  </cols>
  <sheetData>
    <row r="1" ht="12.75">
      <c r="A1" s="185"/>
    </row>
    <row r="2" spans="1:14" s="1" customFormat="1" ht="40.5" customHeight="1">
      <c r="A2" s="363" t="s">
        <v>119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187"/>
    </row>
    <row r="3" spans="1:27" s="1" customFormat="1" ht="45.75" customHeight="1">
      <c r="A3" s="28"/>
      <c r="B3" s="28"/>
      <c r="C3" s="28" t="s">
        <v>133</v>
      </c>
      <c r="D3" s="28"/>
      <c r="E3" s="28"/>
      <c r="F3" s="28"/>
      <c r="G3" s="28"/>
      <c r="H3" s="186"/>
      <c r="J3" s="378" t="s">
        <v>132</v>
      </c>
      <c r="K3" s="379"/>
      <c r="L3" s="379"/>
      <c r="M3" s="379"/>
      <c r="N3" s="394"/>
      <c r="O3" s="394"/>
      <c r="P3" s="394"/>
      <c r="Q3" s="394"/>
      <c r="R3" s="394"/>
      <c r="S3" s="394"/>
      <c r="T3" s="394"/>
      <c r="U3" s="394"/>
      <c r="V3" s="394"/>
      <c r="W3" s="394"/>
      <c r="X3" s="394"/>
      <c r="Y3" s="394"/>
      <c r="Z3" s="394"/>
      <c r="AA3" s="394"/>
    </row>
    <row r="4" spans="1:14" s="1" customFormat="1" ht="13.5" customHeight="1" thickBot="1">
      <c r="A4" s="29"/>
      <c r="B4" s="29"/>
      <c r="C4" s="29"/>
      <c r="D4" s="29"/>
      <c r="E4" s="29"/>
      <c r="F4" s="29"/>
      <c r="G4" s="29"/>
      <c r="H4" s="29"/>
      <c r="I4" s="29"/>
      <c r="J4" s="196"/>
      <c r="K4" s="29"/>
      <c r="L4" s="29"/>
      <c r="M4" s="29" t="s">
        <v>18</v>
      </c>
      <c r="N4" s="184"/>
    </row>
    <row r="5" spans="1:14" s="5" customFormat="1" ht="24.75" customHeight="1">
      <c r="A5" s="368" t="s">
        <v>8</v>
      </c>
      <c r="B5" s="383" t="s">
        <v>64</v>
      </c>
      <c r="C5" s="403" t="s">
        <v>0</v>
      </c>
      <c r="D5" s="145" t="s">
        <v>15</v>
      </c>
      <c r="E5" s="385" t="s">
        <v>11</v>
      </c>
      <c r="F5" s="391" t="s">
        <v>102</v>
      </c>
      <c r="G5" s="371" t="s">
        <v>120</v>
      </c>
      <c r="H5" s="372"/>
      <c r="I5" s="373"/>
      <c r="J5" s="400" t="s">
        <v>41</v>
      </c>
      <c r="K5" s="371" t="s">
        <v>121</v>
      </c>
      <c r="L5" s="372"/>
      <c r="M5" s="373"/>
      <c r="N5" s="388" t="s">
        <v>103</v>
      </c>
    </row>
    <row r="6" spans="1:14" s="5" customFormat="1" ht="16.5" customHeight="1">
      <c r="A6" s="369"/>
      <c r="B6" s="384"/>
      <c r="C6" s="404"/>
      <c r="D6" s="146" t="s">
        <v>16</v>
      </c>
      <c r="E6" s="386"/>
      <c r="F6" s="392"/>
      <c r="G6" s="376" t="s">
        <v>126</v>
      </c>
      <c r="H6" s="374" t="s">
        <v>12</v>
      </c>
      <c r="I6" s="375"/>
      <c r="J6" s="401"/>
      <c r="K6" s="398" t="s">
        <v>127</v>
      </c>
      <c r="L6" s="374" t="s">
        <v>12</v>
      </c>
      <c r="M6" s="375"/>
      <c r="N6" s="389"/>
    </row>
    <row r="7" spans="1:14" s="5" customFormat="1" ht="40.5" customHeight="1" thickBot="1">
      <c r="A7" s="370"/>
      <c r="B7" s="384"/>
      <c r="C7" s="404"/>
      <c r="D7" s="147" t="s">
        <v>17</v>
      </c>
      <c r="E7" s="387"/>
      <c r="F7" s="393"/>
      <c r="G7" s="377"/>
      <c r="H7" s="17" t="s">
        <v>13</v>
      </c>
      <c r="I7" s="17" t="s">
        <v>14</v>
      </c>
      <c r="J7" s="402"/>
      <c r="K7" s="399"/>
      <c r="L7" s="17" t="s">
        <v>13</v>
      </c>
      <c r="M7" s="17" t="s">
        <v>14</v>
      </c>
      <c r="N7" s="390"/>
    </row>
    <row r="8" spans="1:14" ht="13.5" customHeight="1" thickBot="1">
      <c r="A8" s="13">
        <v>1</v>
      </c>
      <c r="B8" s="9">
        <v>2</v>
      </c>
      <c r="C8" s="10">
        <v>3</v>
      </c>
      <c r="D8" s="10">
        <v>4</v>
      </c>
      <c r="E8" s="11">
        <v>5</v>
      </c>
      <c r="F8" s="10">
        <v>6</v>
      </c>
      <c r="G8" s="11">
        <v>4</v>
      </c>
      <c r="H8" s="11">
        <v>5</v>
      </c>
      <c r="I8" s="11">
        <v>6</v>
      </c>
      <c r="J8" s="197">
        <v>7</v>
      </c>
      <c r="K8" s="80">
        <v>8</v>
      </c>
      <c r="L8" s="12">
        <v>9</v>
      </c>
      <c r="M8" s="212">
        <v>10</v>
      </c>
      <c r="N8" s="211">
        <v>10</v>
      </c>
    </row>
    <row r="9" spans="1:14" s="14" customFormat="1" ht="29.25" customHeight="1" thickBot="1">
      <c r="A9" s="380" t="s">
        <v>7</v>
      </c>
      <c r="B9" s="381"/>
      <c r="C9" s="381"/>
      <c r="D9" s="382"/>
      <c r="E9" s="95">
        <f aca="true" t="shared" si="0" ref="E9:N9">SUBTOTAL(9,E15:E94)</f>
        <v>50682274</v>
      </c>
      <c r="F9" s="95">
        <f t="shared" si="0"/>
        <v>4882472</v>
      </c>
      <c r="G9" s="95">
        <f t="shared" si="0"/>
        <v>35573434</v>
      </c>
      <c r="H9" s="95">
        <f t="shared" si="0"/>
        <v>21240941</v>
      </c>
      <c r="I9" s="95">
        <f t="shared" si="0"/>
        <v>14332493</v>
      </c>
      <c r="J9" s="95">
        <f t="shared" si="0"/>
        <v>1919000</v>
      </c>
      <c r="K9" s="95">
        <f t="shared" si="0"/>
        <v>37492434</v>
      </c>
      <c r="L9" s="95">
        <f t="shared" si="0"/>
        <v>23159941</v>
      </c>
      <c r="M9" s="95">
        <f t="shared" si="0"/>
        <v>14332493</v>
      </c>
      <c r="N9" s="179">
        <f t="shared" si="0"/>
        <v>9656368</v>
      </c>
    </row>
    <row r="10" spans="1:14" s="15" customFormat="1" ht="28.5" customHeight="1" thickBot="1">
      <c r="A10" s="405" t="s">
        <v>107</v>
      </c>
      <c r="B10" s="406"/>
      <c r="C10" s="407"/>
      <c r="D10" s="27"/>
      <c r="E10" s="96">
        <f aca="true" t="shared" si="1" ref="E10:N10">SUBTOTAL(9,E15:E87)</f>
        <v>49002274</v>
      </c>
      <c r="F10" s="96">
        <f t="shared" si="1"/>
        <v>4252472</v>
      </c>
      <c r="G10" s="96">
        <f t="shared" si="1"/>
        <v>34523434</v>
      </c>
      <c r="H10" s="96">
        <f t="shared" si="1"/>
        <v>20190941</v>
      </c>
      <c r="I10" s="96">
        <f t="shared" si="1"/>
        <v>14332493</v>
      </c>
      <c r="J10" s="96">
        <f t="shared" si="1"/>
        <v>1919000</v>
      </c>
      <c r="K10" s="95">
        <f t="shared" si="1"/>
        <v>36442434</v>
      </c>
      <c r="L10" s="96">
        <f t="shared" si="1"/>
        <v>22109941</v>
      </c>
      <c r="M10" s="96">
        <f t="shared" si="1"/>
        <v>14332493</v>
      </c>
      <c r="N10" s="102">
        <f t="shared" si="1"/>
        <v>9656368</v>
      </c>
    </row>
    <row r="11" spans="1:14" s="15" customFormat="1" ht="28.5" customHeight="1" thickBot="1">
      <c r="A11" s="365" t="s">
        <v>10</v>
      </c>
      <c r="B11" s="366"/>
      <c r="C11" s="367"/>
      <c r="D11" s="141"/>
      <c r="E11" s="142">
        <f aca="true" t="shared" si="2" ref="E11:N11">SUBTOTAL(9,E15:E70)</f>
        <v>44955894</v>
      </c>
      <c r="F11" s="142">
        <f t="shared" si="2"/>
        <v>4252472</v>
      </c>
      <c r="G11" s="142">
        <f t="shared" si="2"/>
        <v>30477054</v>
      </c>
      <c r="H11" s="142">
        <f t="shared" si="2"/>
        <v>16144561</v>
      </c>
      <c r="I11" s="142">
        <f t="shared" si="2"/>
        <v>14332493</v>
      </c>
      <c r="J11" s="142">
        <f t="shared" si="2"/>
        <v>1919000</v>
      </c>
      <c r="K11" s="142">
        <f t="shared" si="2"/>
        <v>32396054</v>
      </c>
      <c r="L11" s="142">
        <f t="shared" si="2"/>
        <v>18063561</v>
      </c>
      <c r="M11" s="142">
        <f t="shared" si="2"/>
        <v>14332493</v>
      </c>
      <c r="N11" s="180">
        <f t="shared" si="2"/>
        <v>9656368</v>
      </c>
    </row>
    <row r="12" spans="1:14" s="74" customFormat="1" ht="33" customHeight="1" thickBot="1">
      <c r="A12" s="70"/>
      <c r="B12" s="71" t="s">
        <v>1</v>
      </c>
      <c r="C12" s="72" t="s">
        <v>19</v>
      </c>
      <c r="D12" s="73"/>
      <c r="E12" s="96">
        <f aca="true" t="shared" si="3" ref="E12:N12">SUBTOTAL(9,E14:E33)</f>
        <v>30569113</v>
      </c>
      <c r="F12" s="96">
        <f t="shared" si="3"/>
        <v>2287621</v>
      </c>
      <c r="G12" s="96">
        <f t="shared" si="3"/>
        <v>24077054</v>
      </c>
      <c r="H12" s="96">
        <f t="shared" si="3"/>
        <v>9744561</v>
      </c>
      <c r="I12" s="96">
        <f t="shared" si="3"/>
        <v>14332493</v>
      </c>
      <c r="J12" s="96">
        <f t="shared" si="3"/>
        <v>1330000</v>
      </c>
      <c r="K12" s="95">
        <f t="shared" si="3"/>
        <v>25407054</v>
      </c>
      <c r="L12" s="96">
        <f t="shared" si="3"/>
        <v>11074561</v>
      </c>
      <c r="M12" s="96">
        <f t="shared" si="3"/>
        <v>14332493</v>
      </c>
      <c r="N12" s="102">
        <f t="shared" si="3"/>
        <v>3804438</v>
      </c>
    </row>
    <row r="13" spans="1:14" s="79" customFormat="1" ht="33" customHeight="1" thickBot="1">
      <c r="A13" s="75"/>
      <c r="B13" s="76" t="s">
        <v>5</v>
      </c>
      <c r="C13" s="77" t="s">
        <v>125</v>
      </c>
      <c r="D13" s="78"/>
      <c r="E13" s="97">
        <f aca="true" t="shared" si="4" ref="E13:N13">SUBTOTAL(9,E14:E33)</f>
        <v>30569113</v>
      </c>
      <c r="F13" s="97">
        <f t="shared" si="4"/>
        <v>2287621</v>
      </c>
      <c r="G13" s="97">
        <f t="shared" si="4"/>
        <v>24077054</v>
      </c>
      <c r="H13" s="97">
        <f t="shared" si="4"/>
        <v>9744561</v>
      </c>
      <c r="I13" s="97">
        <f t="shared" si="4"/>
        <v>14332493</v>
      </c>
      <c r="J13" s="97">
        <f t="shared" si="4"/>
        <v>1330000</v>
      </c>
      <c r="K13" s="191">
        <f t="shared" si="4"/>
        <v>25407054</v>
      </c>
      <c r="L13" s="97">
        <f t="shared" si="4"/>
        <v>11074561</v>
      </c>
      <c r="M13" s="97">
        <f t="shared" si="4"/>
        <v>14332493</v>
      </c>
      <c r="N13" s="98">
        <f t="shared" si="4"/>
        <v>3804438</v>
      </c>
    </row>
    <row r="14" spans="1:14" s="69" customFormat="1" ht="16.5" customHeight="1" thickBot="1">
      <c r="A14" s="150"/>
      <c r="B14" s="151"/>
      <c r="C14" s="152" t="s">
        <v>20</v>
      </c>
      <c r="D14" s="153"/>
      <c r="E14" s="154">
        <f aca="true" t="shared" si="5" ref="E14:N14">SUBTOTAL(9,E15:E22)</f>
        <v>4040500</v>
      </c>
      <c r="F14" s="154">
        <f t="shared" si="5"/>
        <v>255500</v>
      </c>
      <c r="G14" s="154">
        <f t="shared" si="5"/>
        <v>3785000</v>
      </c>
      <c r="H14" s="154">
        <f t="shared" si="5"/>
        <v>3785000</v>
      </c>
      <c r="I14" s="154">
        <f t="shared" si="5"/>
        <v>0</v>
      </c>
      <c r="J14" s="154">
        <f t="shared" si="5"/>
        <v>1050000</v>
      </c>
      <c r="K14" s="192">
        <f t="shared" si="5"/>
        <v>4835000</v>
      </c>
      <c r="L14" s="154">
        <f t="shared" si="5"/>
        <v>4835000</v>
      </c>
      <c r="M14" s="154">
        <f t="shared" si="5"/>
        <v>0</v>
      </c>
      <c r="N14" s="102">
        <f t="shared" si="5"/>
        <v>-200000</v>
      </c>
    </row>
    <row r="15" spans="1:14" s="157" customFormat="1" ht="22.5">
      <c r="A15" s="85">
        <v>1</v>
      </c>
      <c r="B15" s="155"/>
      <c r="C15" s="34" t="s">
        <v>42</v>
      </c>
      <c r="D15" s="35" t="s">
        <v>44</v>
      </c>
      <c r="E15" s="99">
        <v>2750000</v>
      </c>
      <c r="F15" s="140">
        <v>250000</v>
      </c>
      <c r="G15" s="100">
        <f aca="true" t="shared" si="6" ref="G15:G22">H15+I15</f>
        <v>2500000</v>
      </c>
      <c r="H15" s="100">
        <v>2500000</v>
      </c>
      <c r="I15" s="42">
        <v>0</v>
      </c>
      <c r="J15" s="130">
        <f aca="true" t="shared" si="7" ref="J15:J22">K15-G15</f>
        <v>0</v>
      </c>
      <c r="K15" s="193">
        <f aca="true" t="shared" si="8" ref="K15:K22">L15+M15</f>
        <v>2500000</v>
      </c>
      <c r="L15" s="100">
        <v>2500000</v>
      </c>
      <c r="M15" s="36">
        <v>0</v>
      </c>
      <c r="N15" s="156">
        <f>E15-F15-K15</f>
        <v>0</v>
      </c>
    </row>
    <row r="16" spans="1:14" s="157" customFormat="1" ht="45">
      <c r="A16" s="85">
        <v>2</v>
      </c>
      <c r="B16" s="37"/>
      <c r="C16" s="175" t="s">
        <v>108</v>
      </c>
      <c r="D16" s="35" t="s">
        <v>104</v>
      </c>
      <c r="E16" s="99">
        <v>545000</v>
      </c>
      <c r="F16" s="140">
        <v>0</v>
      </c>
      <c r="G16" s="100">
        <f t="shared" si="6"/>
        <v>545000</v>
      </c>
      <c r="H16" s="100">
        <v>545000</v>
      </c>
      <c r="I16" s="36">
        <v>0</v>
      </c>
      <c r="J16" s="130">
        <f t="shared" si="7"/>
        <v>0</v>
      </c>
      <c r="K16" s="193">
        <f t="shared" si="8"/>
        <v>545000</v>
      </c>
      <c r="L16" s="100">
        <v>545000</v>
      </c>
      <c r="M16" s="36">
        <v>0</v>
      </c>
      <c r="N16" s="131">
        <f>E16-F16-K16</f>
        <v>0</v>
      </c>
    </row>
    <row r="17" spans="1:14" s="157" customFormat="1" ht="22.5">
      <c r="A17" s="85">
        <v>3</v>
      </c>
      <c r="B17" s="37"/>
      <c r="C17" s="175" t="s">
        <v>70</v>
      </c>
      <c r="D17" s="35" t="s">
        <v>96</v>
      </c>
      <c r="E17" s="99">
        <v>80000</v>
      </c>
      <c r="F17" s="140">
        <v>0</v>
      </c>
      <c r="G17" s="100">
        <f t="shared" si="6"/>
        <v>80000</v>
      </c>
      <c r="H17" s="100">
        <v>80000</v>
      </c>
      <c r="I17" s="36">
        <v>0</v>
      </c>
      <c r="J17" s="130">
        <f t="shared" si="7"/>
        <v>0</v>
      </c>
      <c r="K17" s="193">
        <f t="shared" si="8"/>
        <v>80000</v>
      </c>
      <c r="L17" s="100">
        <v>80000</v>
      </c>
      <c r="M17" s="36">
        <v>0</v>
      </c>
      <c r="N17" s="131">
        <f>E17-F17-K17</f>
        <v>0</v>
      </c>
    </row>
    <row r="18" spans="1:14" s="157" customFormat="1" ht="22.5">
      <c r="A18" s="85">
        <v>4</v>
      </c>
      <c r="B18" s="37"/>
      <c r="C18" s="34" t="s">
        <v>71</v>
      </c>
      <c r="D18" s="35" t="s">
        <v>44</v>
      </c>
      <c r="E18" s="99">
        <v>45500</v>
      </c>
      <c r="F18" s="140">
        <v>5500</v>
      </c>
      <c r="G18" s="100">
        <f t="shared" si="6"/>
        <v>40000</v>
      </c>
      <c r="H18" s="100">
        <v>40000</v>
      </c>
      <c r="I18" s="36">
        <v>0</v>
      </c>
      <c r="J18" s="130">
        <f t="shared" si="7"/>
        <v>0</v>
      </c>
      <c r="K18" s="193">
        <f t="shared" si="8"/>
        <v>40000</v>
      </c>
      <c r="L18" s="100">
        <v>40000</v>
      </c>
      <c r="M18" s="36">
        <v>0</v>
      </c>
      <c r="N18" s="131">
        <f>E18-F18-K18</f>
        <v>0</v>
      </c>
    </row>
    <row r="19" spans="1:14" s="157" customFormat="1" ht="22.5">
      <c r="A19" s="85">
        <v>5</v>
      </c>
      <c r="B19" s="37"/>
      <c r="C19" s="34" t="s">
        <v>109</v>
      </c>
      <c r="D19" s="35" t="s">
        <v>110</v>
      </c>
      <c r="E19" s="99">
        <v>220000</v>
      </c>
      <c r="F19" s="140">
        <v>0</v>
      </c>
      <c r="G19" s="100">
        <f t="shared" si="6"/>
        <v>220000</v>
      </c>
      <c r="H19" s="100">
        <v>220000</v>
      </c>
      <c r="I19" s="36">
        <v>0</v>
      </c>
      <c r="J19" s="130">
        <f t="shared" si="7"/>
        <v>0</v>
      </c>
      <c r="K19" s="193">
        <f t="shared" si="8"/>
        <v>220000</v>
      </c>
      <c r="L19" s="100">
        <v>220000</v>
      </c>
      <c r="M19" s="36">
        <v>0</v>
      </c>
      <c r="N19" s="131">
        <f>E19-F19-K19</f>
        <v>0</v>
      </c>
    </row>
    <row r="20" spans="1:14" s="157" customFormat="1" ht="33.75">
      <c r="A20" s="85">
        <v>6</v>
      </c>
      <c r="B20" s="37"/>
      <c r="C20" s="34" t="s">
        <v>123</v>
      </c>
      <c r="D20" s="35"/>
      <c r="E20" s="99"/>
      <c r="F20" s="140"/>
      <c r="G20" s="100">
        <f t="shared" si="6"/>
        <v>0</v>
      </c>
      <c r="H20" s="100">
        <v>0</v>
      </c>
      <c r="I20" s="36">
        <v>0</v>
      </c>
      <c r="J20" s="130">
        <f t="shared" si="7"/>
        <v>850000</v>
      </c>
      <c r="K20" s="193">
        <f t="shared" si="8"/>
        <v>850000</v>
      </c>
      <c r="L20" s="100">
        <v>850000</v>
      </c>
      <c r="M20" s="36">
        <v>0</v>
      </c>
      <c r="N20" s="131"/>
    </row>
    <row r="21" spans="1:14" s="157" customFormat="1" ht="33.75">
      <c r="A21" s="85">
        <v>7</v>
      </c>
      <c r="B21" s="37"/>
      <c r="C21" s="34" t="s">
        <v>72</v>
      </c>
      <c r="D21" s="35" t="s">
        <v>96</v>
      </c>
      <c r="E21" s="99">
        <v>100000</v>
      </c>
      <c r="F21" s="140">
        <v>0</v>
      </c>
      <c r="G21" s="100">
        <f t="shared" si="6"/>
        <v>100000</v>
      </c>
      <c r="H21" s="100">
        <v>100000</v>
      </c>
      <c r="I21" s="36">
        <v>0</v>
      </c>
      <c r="J21" s="130">
        <f t="shared" si="7"/>
        <v>0</v>
      </c>
      <c r="K21" s="193">
        <f t="shared" si="8"/>
        <v>100000</v>
      </c>
      <c r="L21" s="100">
        <v>100000</v>
      </c>
      <c r="M21" s="36">
        <v>0</v>
      </c>
      <c r="N21" s="131">
        <f>E21-F21-K21</f>
        <v>0</v>
      </c>
    </row>
    <row r="22" spans="1:14" s="157" customFormat="1" ht="23.25" thickBot="1">
      <c r="A22" s="85">
        <v>8</v>
      </c>
      <c r="B22" s="37"/>
      <c r="C22" s="34" t="s">
        <v>73</v>
      </c>
      <c r="D22" s="35" t="s">
        <v>96</v>
      </c>
      <c r="E22" s="99">
        <v>300000</v>
      </c>
      <c r="F22" s="140">
        <v>0</v>
      </c>
      <c r="G22" s="100">
        <f t="shared" si="6"/>
        <v>300000</v>
      </c>
      <c r="H22" s="100">
        <v>300000</v>
      </c>
      <c r="I22" s="36">
        <v>0</v>
      </c>
      <c r="J22" s="130">
        <f t="shared" si="7"/>
        <v>200000</v>
      </c>
      <c r="K22" s="193">
        <f t="shared" si="8"/>
        <v>500000</v>
      </c>
      <c r="L22" s="100">
        <v>500000</v>
      </c>
      <c r="M22" s="36">
        <v>0</v>
      </c>
      <c r="N22" s="131">
        <f>E22-F22-K22</f>
        <v>-200000</v>
      </c>
    </row>
    <row r="23" spans="1:28" s="166" customFormat="1" ht="16.5" thickBot="1">
      <c r="A23" s="158"/>
      <c r="B23" s="159"/>
      <c r="C23" s="160" t="s">
        <v>21</v>
      </c>
      <c r="D23" s="161"/>
      <c r="E23" s="162">
        <f aca="true" t="shared" si="9" ref="E23:N23">SUBTOTAL(9,E24:E33)</f>
        <v>26528613</v>
      </c>
      <c r="F23" s="162">
        <f t="shared" si="9"/>
        <v>2032121</v>
      </c>
      <c r="G23" s="162">
        <f t="shared" si="9"/>
        <v>20292054</v>
      </c>
      <c r="H23" s="162">
        <f t="shared" si="9"/>
        <v>5959561</v>
      </c>
      <c r="I23" s="162">
        <f t="shared" si="9"/>
        <v>14332493</v>
      </c>
      <c r="J23" s="163">
        <f t="shared" si="9"/>
        <v>280000</v>
      </c>
      <c r="K23" s="194">
        <f t="shared" si="9"/>
        <v>20572054</v>
      </c>
      <c r="L23" s="162">
        <f t="shared" si="9"/>
        <v>6239561</v>
      </c>
      <c r="M23" s="162">
        <f t="shared" si="9"/>
        <v>14332493</v>
      </c>
      <c r="N23" s="164">
        <f t="shared" si="9"/>
        <v>4004438</v>
      </c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</row>
    <row r="24" spans="1:14" s="170" customFormat="1" ht="33.75">
      <c r="A24" s="167">
        <v>9</v>
      </c>
      <c r="B24" s="168"/>
      <c r="C24" s="34" t="s">
        <v>43</v>
      </c>
      <c r="D24" s="35" t="s">
        <v>97</v>
      </c>
      <c r="E24" s="99">
        <v>25332613</v>
      </c>
      <c r="F24" s="140">
        <v>1924121</v>
      </c>
      <c r="G24" s="100">
        <f aca="true" t="shared" si="10" ref="G24:G33">H24+I24</f>
        <v>19204054</v>
      </c>
      <c r="H24" s="100">
        <v>4871561</v>
      </c>
      <c r="I24" s="36">
        <v>14332493</v>
      </c>
      <c r="J24" s="169">
        <f aca="true" t="shared" si="11" ref="J24:J33">K24-G24</f>
        <v>0</v>
      </c>
      <c r="K24" s="193">
        <f aca="true" t="shared" si="12" ref="K24:K33">L24+M24</f>
        <v>19204054</v>
      </c>
      <c r="L24" s="100">
        <v>4871561</v>
      </c>
      <c r="M24" s="36">
        <v>14332493</v>
      </c>
      <c r="N24" s="131">
        <f aca="true" t="shared" si="13" ref="N24:N29">E24-F24-K24</f>
        <v>4204438</v>
      </c>
    </row>
    <row r="25" spans="1:14" s="157" customFormat="1" ht="23.25" thickBot="1">
      <c r="A25" s="85">
        <v>10</v>
      </c>
      <c r="B25" s="38"/>
      <c r="C25" s="34" t="s">
        <v>75</v>
      </c>
      <c r="D25" s="35" t="s">
        <v>44</v>
      </c>
      <c r="E25" s="99">
        <v>78000</v>
      </c>
      <c r="F25" s="140">
        <v>8000</v>
      </c>
      <c r="G25" s="100">
        <f t="shared" si="10"/>
        <v>70000</v>
      </c>
      <c r="H25" s="100">
        <v>70000</v>
      </c>
      <c r="I25" s="36">
        <v>0</v>
      </c>
      <c r="J25" s="130">
        <f t="shared" si="11"/>
        <v>0</v>
      </c>
      <c r="K25" s="193">
        <f t="shared" si="12"/>
        <v>70000</v>
      </c>
      <c r="L25" s="100">
        <v>70000</v>
      </c>
      <c r="M25" s="36">
        <v>0</v>
      </c>
      <c r="N25" s="156">
        <f t="shared" si="13"/>
        <v>0</v>
      </c>
    </row>
    <row r="26" spans="1:14" s="157" customFormat="1" ht="22.5">
      <c r="A26" s="167">
        <v>11</v>
      </c>
      <c r="B26" s="39"/>
      <c r="C26" s="34" t="s">
        <v>76</v>
      </c>
      <c r="D26" s="35" t="s">
        <v>96</v>
      </c>
      <c r="E26" s="99">
        <v>250000</v>
      </c>
      <c r="F26" s="140">
        <v>0</v>
      </c>
      <c r="G26" s="100">
        <f t="shared" si="10"/>
        <v>250000</v>
      </c>
      <c r="H26" s="100">
        <v>250000</v>
      </c>
      <c r="I26" s="36">
        <v>0</v>
      </c>
      <c r="J26" s="171">
        <f t="shared" si="11"/>
        <v>0</v>
      </c>
      <c r="K26" s="193">
        <f t="shared" si="12"/>
        <v>250000</v>
      </c>
      <c r="L26" s="100">
        <v>250000</v>
      </c>
      <c r="M26" s="36">
        <v>0</v>
      </c>
      <c r="N26" s="131">
        <f t="shared" si="13"/>
        <v>0</v>
      </c>
    </row>
    <row r="27" spans="1:14" s="172" customFormat="1" ht="22.5">
      <c r="A27" s="93">
        <v>12</v>
      </c>
      <c r="B27" s="39"/>
      <c r="C27" s="34" t="s">
        <v>77</v>
      </c>
      <c r="D27" s="35" t="s">
        <v>44</v>
      </c>
      <c r="E27" s="99">
        <v>130000</v>
      </c>
      <c r="F27" s="140">
        <v>100000</v>
      </c>
      <c r="G27" s="100">
        <f t="shared" si="10"/>
        <v>30000</v>
      </c>
      <c r="H27" s="100">
        <v>30000</v>
      </c>
      <c r="I27" s="36">
        <v>0</v>
      </c>
      <c r="J27" s="130">
        <f t="shared" si="11"/>
        <v>100000</v>
      </c>
      <c r="K27" s="193">
        <f t="shared" si="12"/>
        <v>130000</v>
      </c>
      <c r="L27" s="100">
        <v>130000</v>
      </c>
      <c r="M27" s="36">
        <v>0</v>
      </c>
      <c r="N27" s="131">
        <f t="shared" si="13"/>
        <v>-100000</v>
      </c>
    </row>
    <row r="28" spans="1:14" s="157" customFormat="1" ht="33.75">
      <c r="A28" s="93">
        <v>13</v>
      </c>
      <c r="B28" s="39"/>
      <c r="C28" s="34" t="s">
        <v>78</v>
      </c>
      <c r="D28" s="35" t="s">
        <v>96</v>
      </c>
      <c r="E28" s="99">
        <v>130000</v>
      </c>
      <c r="F28" s="140">
        <v>0</v>
      </c>
      <c r="G28" s="100">
        <f t="shared" si="10"/>
        <v>130000</v>
      </c>
      <c r="H28" s="100">
        <v>130000</v>
      </c>
      <c r="I28" s="36">
        <v>0</v>
      </c>
      <c r="J28" s="130">
        <f t="shared" si="11"/>
        <v>100000</v>
      </c>
      <c r="K28" s="193">
        <f t="shared" si="12"/>
        <v>230000</v>
      </c>
      <c r="L28" s="100">
        <v>230000</v>
      </c>
      <c r="M28" s="36">
        <v>0</v>
      </c>
      <c r="N28" s="131">
        <f t="shared" si="13"/>
        <v>-100000</v>
      </c>
    </row>
    <row r="29" spans="1:14" s="157" customFormat="1" ht="45">
      <c r="A29" s="93">
        <v>14</v>
      </c>
      <c r="B29" s="39"/>
      <c r="C29" s="34" t="s">
        <v>115</v>
      </c>
      <c r="D29" s="35" t="s">
        <v>96</v>
      </c>
      <c r="E29" s="99">
        <v>140000</v>
      </c>
      <c r="F29" s="140">
        <v>0</v>
      </c>
      <c r="G29" s="100">
        <f t="shared" si="10"/>
        <v>140000</v>
      </c>
      <c r="H29" s="100">
        <v>140000</v>
      </c>
      <c r="I29" s="36">
        <v>0</v>
      </c>
      <c r="J29" s="130">
        <f t="shared" si="11"/>
        <v>0</v>
      </c>
      <c r="K29" s="193">
        <f t="shared" si="12"/>
        <v>140000</v>
      </c>
      <c r="L29" s="100">
        <v>140000</v>
      </c>
      <c r="M29" s="36">
        <v>0</v>
      </c>
      <c r="N29" s="131">
        <f t="shared" si="13"/>
        <v>0</v>
      </c>
    </row>
    <row r="30" spans="1:14" s="157" customFormat="1" ht="22.5">
      <c r="A30" s="93">
        <v>15</v>
      </c>
      <c r="B30" s="39"/>
      <c r="C30" s="34" t="s">
        <v>122</v>
      </c>
      <c r="D30" s="35"/>
      <c r="E30" s="99"/>
      <c r="F30" s="140"/>
      <c r="G30" s="100">
        <f t="shared" si="10"/>
        <v>0</v>
      </c>
      <c r="H30" s="100">
        <v>0</v>
      </c>
      <c r="I30" s="36">
        <v>0</v>
      </c>
      <c r="J30" s="130">
        <f t="shared" si="11"/>
        <v>80000</v>
      </c>
      <c r="K30" s="193">
        <f t="shared" si="12"/>
        <v>80000</v>
      </c>
      <c r="L30" s="100">
        <v>80000</v>
      </c>
      <c r="M30" s="36">
        <v>0</v>
      </c>
      <c r="N30" s="131"/>
    </row>
    <row r="31" spans="1:14" s="157" customFormat="1" ht="22.5">
      <c r="A31" s="93">
        <v>16</v>
      </c>
      <c r="B31" s="39"/>
      <c r="C31" s="34" t="s">
        <v>79</v>
      </c>
      <c r="D31" s="35" t="s">
        <v>96</v>
      </c>
      <c r="E31" s="99">
        <v>268000</v>
      </c>
      <c r="F31" s="140">
        <v>0</v>
      </c>
      <c r="G31" s="100">
        <f t="shared" si="10"/>
        <v>268000</v>
      </c>
      <c r="H31" s="100">
        <v>268000</v>
      </c>
      <c r="I31" s="36">
        <v>0</v>
      </c>
      <c r="J31" s="130">
        <f t="shared" si="11"/>
        <v>0</v>
      </c>
      <c r="K31" s="193">
        <f t="shared" si="12"/>
        <v>268000</v>
      </c>
      <c r="L31" s="100">
        <v>268000</v>
      </c>
      <c r="M31" s="36">
        <v>0</v>
      </c>
      <c r="N31" s="131">
        <f>E31-F31-K31</f>
        <v>0</v>
      </c>
    </row>
    <row r="32" spans="1:14" s="157" customFormat="1" ht="45">
      <c r="A32" s="93">
        <v>17</v>
      </c>
      <c r="B32" s="40"/>
      <c r="C32" s="34" t="s">
        <v>80</v>
      </c>
      <c r="D32" s="35" t="s">
        <v>96</v>
      </c>
      <c r="E32" s="99">
        <v>50000</v>
      </c>
      <c r="F32" s="140">
        <v>0</v>
      </c>
      <c r="G32" s="100">
        <f t="shared" si="10"/>
        <v>50000</v>
      </c>
      <c r="H32" s="100">
        <v>50000</v>
      </c>
      <c r="I32" s="36">
        <v>0</v>
      </c>
      <c r="J32" s="130">
        <f t="shared" si="11"/>
        <v>0</v>
      </c>
      <c r="K32" s="193">
        <f t="shared" si="12"/>
        <v>50000</v>
      </c>
      <c r="L32" s="100">
        <v>50000</v>
      </c>
      <c r="M32" s="36">
        <v>0</v>
      </c>
      <c r="N32" s="131">
        <f>E32-F32-K32</f>
        <v>0</v>
      </c>
    </row>
    <row r="33" spans="1:14" s="157" customFormat="1" ht="23.25" thickBot="1">
      <c r="A33" s="85">
        <v>18</v>
      </c>
      <c r="B33" s="41"/>
      <c r="C33" s="143" t="s">
        <v>81</v>
      </c>
      <c r="D33" s="35" t="s">
        <v>96</v>
      </c>
      <c r="E33" s="99">
        <v>150000</v>
      </c>
      <c r="F33" s="140">
        <v>0</v>
      </c>
      <c r="G33" s="100">
        <f t="shared" si="10"/>
        <v>150000</v>
      </c>
      <c r="H33" s="100">
        <v>150000</v>
      </c>
      <c r="I33" s="36">
        <v>0</v>
      </c>
      <c r="J33" s="130">
        <f t="shared" si="11"/>
        <v>0</v>
      </c>
      <c r="K33" s="193">
        <f t="shared" si="12"/>
        <v>150000</v>
      </c>
      <c r="L33" s="100">
        <v>150000</v>
      </c>
      <c r="M33" s="36">
        <v>0</v>
      </c>
      <c r="N33" s="131">
        <f>E33-F33-K33</f>
        <v>0</v>
      </c>
    </row>
    <row r="34" spans="1:14" s="60" customFormat="1" ht="29.25" customHeight="1" thickBot="1">
      <c r="A34" s="56"/>
      <c r="B34" s="68" t="s">
        <v>65</v>
      </c>
      <c r="C34" s="58" t="s">
        <v>2</v>
      </c>
      <c r="D34" s="59"/>
      <c r="E34" s="96">
        <f aca="true" t="shared" si="14" ref="E34:N34">SUBTOTAL(9,E36:E48)</f>
        <v>5644487</v>
      </c>
      <c r="F34" s="96">
        <f t="shared" si="14"/>
        <v>1449487</v>
      </c>
      <c r="G34" s="96">
        <f t="shared" si="14"/>
        <v>4195000</v>
      </c>
      <c r="H34" s="96">
        <f t="shared" si="14"/>
        <v>4195000</v>
      </c>
      <c r="I34" s="96">
        <f t="shared" si="14"/>
        <v>0</v>
      </c>
      <c r="J34" s="96">
        <f t="shared" si="14"/>
        <v>100000</v>
      </c>
      <c r="K34" s="95">
        <f t="shared" si="14"/>
        <v>4295000</v>
      </c>
      <c r="L34" s="96">
        <f t="shared" si="14"/>
        <v>4295000</v>
      </c>
      <c r="M34" s="96">
        <f t="shared" si="14"/>
        <v>0</v>
      </c>
      <c r="N34" s="102">
        <f t="shared" si="14"/>
        <v>0</v>
      </c>
    </row>
    <row r="35" spans="1:14" s="47" customFormat="1" ht="29.25" customHeight="1">
      <c r="A35" s="43"/>
      <c r="B35" s="44" t="s">
        <v>24</v>
      </c>
      <c r="C35" s="45" t="s">
        <v>45</v>
      </c>
      <c r="D35" s="46"/>
      <c r="E35" s="103">
        <f aca="true" t="shared" si="15" ref="E35:N35">SUBTOTAL(9,E36:E48)</f>
        <v>5644487</v>
      </c>
      <c r="F35" s="139">
        <f t="shared" si="15"/>
        <v>1449487</v>
      </c>
      <c r="G35" s="103">
        <f t="shared" si="15"/>
        <v>4195000</v>
      </c>
      <c r="H35" s="103">
        <f t="shared" si="15"/>
        <v>4195000</v>
      </c>
      <c r="I35" s="103">
        <f t="shared" si="15"/>
        <v>0</v>
      </c>
      <c r="J35" s="103">
        <f t="shared" si="15"/>
        <v>100000</v>
      </c>
      <c r="K35" s="104">
        <f t="shared" si="15"/>
        <v>4295000</v>
      </c>
      <c r="L35" s="103">
        <f t="shared" si="15"/>
        <v>4295000</v>
      </c>
      <c r="M35" s="103">
        <f t="shared" si="15"/>
        <v>0</v>
      </c>
      <c r="N35" s="105">
        <f t="shared" si="15"/>
        <v>0</v>
      </c>
    </row>
    <row r="36" spans="1:14" s="69" customFormat="1" ht="45">
      <c r="A36" s="84">
        <v>19</v>
      </c>
      <c r="B36" s="25"/>
      <c r="C36" s="30" t="s">
        <v>82</v>
      </c>
      <c r="D36" s="31" t="s">
        <v>98</v>
      </c>
      <c r="E36" s="106">
        <v>1525259</v>
      </c>
      <c r="F36" s="120">
        <v>1025259</v>
      </c>
      <c r="G36" s="108">
        <f aca="true" t="shared" si="16" ref="G36:G48">H36+I36</f>
        <v>500000</v>
      </c>
      <c r="H36" s="108">
        <v>500000</v>
      </c>
      <c r="I36" s="33">
        <v>0</v>
      </c>
      <c r="J36" s="130">
        <f aca="true" t="shared" si="17" ref="J36:J48">K36-G36</f>
        <v>0</v>
      </c>
      <c r="K36" s="109">
        <f aca="true" t="shared" si="18" ref="K36:K48">L36+M36</f>
        <v>500000</v>
      </c>
      <c r="L36" s="108">
        <v>500000</v>
      </c>
      <c r="M36" s="33">
        <v>0</v>
      </c>
      <c r="N36" s="131">
        <f aca="true" t="shared" si="19" ref="N36:N46">E36-F36-K36</f>
        <v>0</v>
      </c>
    </row>
    <row r="37" spans="1:14" s="69" customFormat="1" ht="33.75">
      <c r="A37" s="84">
        <v>20</v>
      </c>
      <c r="B37" s="23"/>
      <c r="C37" s="30" t="s">
        <v>83</v>
      </c>
      <c r="D37" s="31" t="s">
        <v>99</v>
      </c>
      <c r="E37" s="106">
        <v>1500000</v>
      </c>
      <c r="F37" s="120">
        <v>100000</v>
      </c>
      <c r="G37" s="108">
        <f t="shared" si="16"/>
        <v>1400000</v>
      </c>
      <c r="H37" s="108">
        <v>1400000</v>
      </c>
      <c r="I37" s="33">
        <v>0</v>
      </c>
      <c r="J37" s="130">
        <f t="shared" si="17"/>
        <v>0</v>
      </c>
      <c r="K37" s="109">
        <f t="shared" si="18"/>
        <v>1400000</v>
      </c>
      <c r="L37" s="108">
        <v>1400000</v>
      </c>
      <c r="M37" s="33">
        <v>0</v>
      </c>
      <c r="N37" s="131">
        <f t="shared" si="19"/>
        <v>0</v>
      </c>
    </row>
    <row r="38" spans="1:14" s="69" customFormat="1" ht="22.5">
      <c r="A38" s="84">
        <v>21</v>
      </c>
      <c r="B38" s="20"/>
      <c r="C38" s="30" t="s">
        <v>84</v>
      </c>
      <c r="D38" s="31" t="s">
        <v>98</v>
      </c>
      <c r="E38" s="106">
        <v>1097728</v>
      </c>
      <c r="F38" s="120">
        <v>262728</v>
      </c>
      <c r="G38" s="108">
        <f t="shared" si="16"/>
        <v>835000</v>
      </c>
      <c r="H38" s="108">
        <v>835000</v>
      </c>
      <c r="I38" s="33">
        <v>0</v>
      </c>
      <c r="J38" s="130">
        <f t="shared" si="17"/>
        <v>0</v>
      </c>
      <c r="K38" s="109">
        <f t="shared" si="18"/>
        <v>835000</v>
      </c>
      <c r="L38" s="108">
        <v>835000</v>
      </c>
      <c r="M38" s="33">
        <v>0</v>
      </c>
      <c r="N38" s="131">
        <f t="shared" si="19"/>
        <v>0</v>
      </c>
    </row>
    <row r="39" spans="1:14" s="69" customFormat="1" ht="33.75">
      <c r="A39" s="84">
        <v>22</v>
      </c>
      <c r="B39" s="24"/>
      <c r="C39" s="30" t="s">
        <v>116</v>
      </c>
      <c r="D39" s="31" t="s">
        <v>98</v>
      </c>
      <c r="E39" s="106">
        <v>561500</v>
      </c>
      <c r="F39" s="120">
        <v>31500</v>
      </c>
      <c r="G39" s="108">
        <f t="shared" si="16"/>
        <v>530000</v>
      </c>
      <c r="H39" s="108">
        <v>530000</v>
      </c>
      <c r="I39" s="33">
        <v>0</v>
      </c>
      <c r="J39" s="130">
        <f t="shared" si="17"/>
        <v>0</v>
      </c>
      <c r="K39" s="109">
        <f t="shared" si="18"/>
        <v>530000</v>
      </c>
      <c r="L39" s="108">
        <v>530000</v>
      </c>
      <c r="M39" s="33">
        <v>0</v>
      </c>
      <c r="N39" s="131">
        <f t="shared" si="19"/>
        <v>0</v>
      </c>
    </row>
    <row r="40" spans="1:14" s="69" customFormat="1" ht="33.75">
      <c r="A40" s="84">
        <v>23</v>
      </c>
      <c r="B40" s="24"/>
      <c r="C40" s="30" t="s">
        <v>85</v>
      </c>
      <c r="D40" s="31" t="s">
        <v>44</v>
      </c>
      <c r="E40" s="106">
        <v>50000</v>
      </c>
      <c r="F40" s="120">
        <v>30000</v>
      </c>
      <c r="G40" s="108">
        <f t="shared" si="16"/>
        <v>20000</v>
      </c>
      <c r="H40" s="108">
        <v>20000</v>
      </c>
      <c r="I40" s="33">
        <v>0</v>
      </c>
      <c r="J40" s="130">
        <f t="shared" si="17"/>
        <v>0</v>
      </c>
      <c r="K40" s="109">
        <f t="shared" si="18"/>
        <v>20000</v>
      </c>
      <c r="L40" s="108">
        <v>20000</v>
      </c>
      <c r="M40" s="33">
        <v>0</v>
      </c>
      <c r="N40" s="131">
        <f t="shared" si="19"/>
        <v>0</v>
      </c>
    </row>
    <row r="41" spans="1:14" s="69" customFormat="1" ht="33.75">
      <c r="A41" s="84">
        <v>24</v>
      </c>
      <c r="B41" s="24"/>
      <c r="C41" s="30" t="s">
        <v>86</v>
      </c>
      <c r="D41" s="31" t="s">
        <v>96</v>
      </c>
      <c r="E41" s="106">
        <v>40000</v>
      </c>
      <c r="F41" s="120">
        <v>0</v>
      </c>
      <c r="G41" s="108">
        <f t="shared" si="16"/>
        <v>40000</v>
      </c>
      <c r="H41" s="108">
        <v>40000</v>
      </c>
      <c r="I41" s="33">
        <v>0</v>
      </c>
      <c r="J41" s="130">
        <f t="shared" si="17"/>
        <v>0</v>
      </c>
      <c r="K41" s="109">
        <f t="shared" si="18"/>
        <v>40000</v>
      </c>
      <c r="L41" s="108">
        <v>40000</v>
      </c>
      <c r="M41" s="33">
        <v>0</v>
      </c>
      <c r="N41" s="131">
        <f t="shared" si="19"/>
        <v>0</v>
      </c>
    </row>
    <row r="42" spans="1:14" s="69" customFormat="1" ht="45">
      <c r="A42" s="84">
        <v>25</v>
      </c>
      <c r="B42" s="24"/>
      <c r="C42" s="30" t="s">
        <v>87</v>
      </c>
      <c r="D42" s="31" t="s">
        <v>74</v>
      </c>
      <c r="E42" s="106">
        <v>150000</v>
      </c>
      <c r="F42" s="120">
        <v>0</v>
      </c>
      <c r="G42" s="108">
        <f t="shared" si="16"/>
        <v>150000</v>
      </c>
      <c r="H42" s="108">
        <v>150000</v>
      </c>
      <c r="I42" s="33">
        <v>0</v>
      </c>
      <c r="J42" s="130">
        <f t="shared" si="17"/>
        <v>0</v>
      </c>
      <c r="K42" s="109">
        <f t="shared" si="18"/>
        <v>150000</v>
      </c>
      <c r="L42" s="108">
        <v>150000</v>
      </c>
      <c r="M42" s="33">
        <v>0</v>
      </c>
      <c r="N42" s="131">
        <f t="shared" si="19"/>
        <v>0</v>
      </c>
    </row>
    <row r="43" spans="1:14" s="69" customFormat="1" ht="45">
      <c r="A43" s="84">
        <v>26</v>
      </c>
      <c r="B43" s="24"/>
      <c r="C43" s="30" t="s">
        <v>88</v>
      </c>
      <c r="D43" s="31" t="s">
        <v>96</v>
      </c>
      <c r="E43" s="106">
        <v>150000</v>
      </c>
      <c r="F43" s="120">
        <v>0</v>
      </c>
      <c r="G43" s="108">
        <f t="shared" si="16"/>
        <v>150000</v>
      </c>
      <c r="H43" s="108">
        <v>150000</v>
      </c>
      <c r="I43" s="33">
        <v>0</v>
      </c>
      <c r="J43" s="130">
        <f t="shared" si="17"/>
        <v>0</v>
      </c>
      <c r="K43" s="109">
        <f t="shared" si="18"/>
        <v>150000</v>
      </c>
      <c r="L43" s="108">
        <v>150000</v>
      </c>
      <c r="M43" s="33">
        <v>0</v>
      </c>
      <c r="N43" s="131">
        <f t="shared" si="19"/>
        <v>0</v>
      </c>
    </row>
    <row r="44" spans="1:14" s="69" customFormat="1" ht="45">
      <c r="A44" s="84">
        <v>27</v>
      </c>
      <c r="B44" s="24"/>
      <c r="C44" s="30" t="s">
        <v>89</v>
      </c>
      <c r="D44" s="31" t="s">
        <v>96</v>
      </c>
      <c r="E44" s="106">
        <v>150000</v>
      </c>
      <c r="F44" s="120">
        <v>0</v>
      </c>
      <c r="G44" s="108">
        <f t="shared" si="16"/>
        <v>150000</v>
      </c>
      <c r="H44" s="108">
        <v>150000</v>
      </c>
      <c r="I44" s="33">
        <v>0</v>
      </c>
      <c r="J44" s="130">
        <f t="shared" si="17"/>
        <v>0</v>
      </c>
      <c r="K44" s="109">
        <f t="shared" si="18"/>
        <v>150000</v>
      </c>
      <c r="L44" s="108">
        <v>150000</v>
      </c>
      <c r="M44" s="33">
        <v>0</v>
      </c>
      <c r="N44" s="131">
        <f t="shared" si="19"/>
        <v>0</v>
      </c>
    </row>
    <row r="45" spans="1:14" s="174" customFormat="1" ht="33.75">
      <c r="A45" s="84">
        <v>28</v>
      </c>
      <c r="B45" s="173"/>
      <c r="C45" s="30" t="s">
        <v>90</v>
      </c>
      <c r="D45" s="31" t="s">
        <v>96</v>
      </c>
      <c r="E45" s="106">
        <v>120000</v>
      </c>
      <c r="F45" s="120">
        <v>0</v>
      </c>
      <c r="G45" s="108">
        <f t="shared" si="16"/>
        <v>120000</v>
      </c>
      <c r="H45" s="108">
        <v>120000</v>
      </c>
      <c r="I45" s="33">
        <v>0</v>
      </c>
      <c r="J45" s="130">
        <f t="shared" si="17"/>
        <v>0</v>
      </c>
      <c r="K45" s="109">
        <f t="shared" si="18"/>
        <v>120000</v>
      </c>
      <c r="L45" s="108">
        <v>120000</v>
      </c>
      <c r="M45" s="33">
        <v>0</v>
      </c>
      <c r="N45" s="131">
        <f t="shared" si="19"/>
        <v>0</v>
      </c>
    </row>
    <row r="46" spans="1:14" s="6" customFormat="1" ht="22.5">
      <c r="A46" s="84">
        <v>29</v>
      </c>
      <c r="B46" s="24"/>
      <c r="C46" s="144" t="s">
        <v>111</v>
      </c>
      <c r="D46" s="31" t="s">
        <v>96</v>
      </c>
      <c r="E46" s="106">
        <v>100000</v>
      </c>
      <c r="F46" s="120">
        <v>0</v>
      </c>
      <c r="G46" s="108">
        <f t="shared" si="16"/>
        <v>100000</v>
      </c>
      <c r="H46" s="108">
        <v>100000</v>
      </c>
      <c r="I46" s="33">
        <v>0</v>
      </c>
      <c r="J46" s="130">
        <f t="shared" si="17"/>
        <v>0</v>
      </c>
      <c r="K46" s="109">
        <f t="shared" si="18"/>
        <v>100000</v>
      </c>
      <c r="L46" s="108">
        <v>100000</v>
      </c>
      <c r="M46" s="33">
        <v>0</v>
      </c>
      <c r="N46" s="101">
        <f t="shared" si="19"/>
        <v>0</v>
      </c>
    </row>
    <row r="47" spans="1:14" s="6" customFormat="1" ht="33.75">
      <c r="A47" s="84">
        <v>30</v>
      </c>
      <c r="B47" s="24"/>
      <c r="C47" s="144" t="s">
        <v>124</v>
      </c>
      <c r="D47" s="31"/>
      <c r="E47" s="106"/>
      <c r="F47" s="120"/>
      <c r="G47" s="108">
        <f t="shared" si="16"/>
        <v>0</v>
      </c>
      <c r="H47" s="108">
        <v>0</v>
      </c>
      <c r="I47" s="33">
        <v>0</v>
      </c>
      <c r="J47" s="130">
        <f t="shared" si="17"/>
        <v>100000</v>
      </c>
      <c r="K47" s="109">
        <f t="shared" si="18"/>
        <v>100000</v>
      </c>
      <c r="L47" s="108">
        <v>100000</v>
      </c>
      <c r="M47" s="33">
        <v>0</v>
      </c>
      <c r="N47" s="101"/>
    </row>
    <row r="48" spans="1:14" s="6" customFormat="1" ht="23.25" thickBot="1">
      <c r="A48" s="84">
        <v>31</v>
      </c>
      <c r="B48" s="24"/>
      <c r="C48" s="144" t="s">
        <v>91</v>
      </c>
      <c r="D48" s="31" t="s">
        <v>96</v>
      </c>
      <c r="E48" s="106">
        <v>200000</v>
      </c>
      <c r="F48" s="120">
        <v>0</v>
      </c>
      <c r="G48" s="108">
        <f t="shared" si="16"/>
        <v>200000</v>
      </c>
      <c r="H48" s="108">
        <v>200000</v>
      </c>
      <c r="I48" s="190">
        <v>0</v>
      </c>
      <c r="J48" s="130">
        <f t="shared" si="17"/>
        <v>0</v>
      </c>
      <c r="K48" s="109">
        <f t="shared" si="18"/>
        <v>200000</v>
      </c>
      <c r="L48" s="108">
        <v>200000</v>
      </c>
      <c r="M48" s="33">
        <v>0</v>
      </c>
      <c r="N48" s="101">
        <f>E48-F48-K48</f>
        <v>0</v>
      </c>
    </row>
    <row r="49" spans="1:14" s="60" customFormat="1" ht="27.75" customHeight="1" thickBot="1">
      <c r="A49" s="81"/>
      <c r="B49" s="57" t="s">
        <v>66</v>
      </c>
      <c r="C49" s="58" t="s">
        <v>6</v>
      </c>
      <c r="D49" s="59"/>
      <c r="E49" s="96">
        <f aca="true" t="shared" si="20" ref="E49:N49">SUBTOTAL(9,E51)</f>
        <v>2551464</v>
      </c>
      <c r="F49" s="96">
        <f t="shared" si="20"/>
        <v>151464</v>
      </c>
      <c r="G49" s="96">
        <f t="shared" si="20"/>
        <v>1000000</v>
      </c>
      <c r="H49" s="96">
        <f t="shared" si="20"/>
        <v>1000000</v>
      </c>
      <c r="I49" s="96">
        <f t="shared" si="20"/>
        <v>0</v>
      </c>
      <c r="J49" s="96">
        <f t="shared" si="20"/>
        <v>0</v>
      </c>
      <c r="K49" s="95">
        <f t="shared" si="20"/>
        <v>1000000</v>
      </c>
      <c r="L49" s="96">
        <f t="shared" si="20"/>
        <v>1000000</v>
      </c>
      <c r="M49" s="96">
        <f t="shared" si="20"/>
        <v>0</v>
      </c>
      <c r="N49" s="96">
        <f t="shared" si="20"/>
        <v>1400000</v>
      </c>
    </row>
    <row r="50" spans="1:14" s="47" customFormat="1" ht="29.25" customHeight="1">
      <c r="A50" s="82"/>
      <c r="B50" s="44" t="s">
        <v>25</v>
      </c>
      <c r="C50" s="45" t="s">
        <v>26</v>
      </c>
      <c r="D50" s="46"/>
      <c r="E50" s="110">
        <f aca="true" t="shared" si="21" ref="E50:N50">SUBTOTAL(9,E51)</f>
        <v>2551464</v>
      </c>
      <c r="F50" s="110">
        <f t="shared" si="21"/>
        <v>151464</v>
      </c>
      <c r="G50" s="103">
        <f t="shared" si="21"/>
        <v>1000000</v>
      </c>
      <c r="H50" s="103">
        <f t="shared" si="21"/>
        <v>1000000</v>
      </c>
      <c r="I50" s="103">
        <f t="shared" si="21"/>
        <v>0</v>
      </c>
      <c r="J50" s="103">
        <f t="shared" si="21"/>
        <v>0</v>
      </c>
      <c r="K50" s="104">
        <f t="shared" si="21"/>
        <v>1000000</v>
      </c>
      <c r="L50" s="103">
        <f t="shared" si="21"/>
        <v>1000000</v>
      </c>
      <c r="M50" s="103">
        <f t="shared" si="21"/>
        <v>0</v>
      </c>
      <c r="N50" s="110">
        <f t="shared" si="21"/>
        <v>1400000</v>
      </c>
    </row>
    <row r="51" spans="1:14" s="7" customFormat="1" ht="34.5" thickBot="1">
      <c r="A51" s="216">
        <v>32</v>
      </c>
      <c r="B51" s="22"/>
      <c r="C51" s="203" t="s">
        <v>46</v>
      </c>
      <c r="D51" s="204" t="s">
        <v>97</v>
      </c>
      <c r="E51" s="207">
        <v>2551464</v>
      </c>
      <c r="F51" s="217">
        <v>151464</v>
      </c>
      <c r="G51" s="207">
        <f>H51+I51</f>
        <v>1000000</v>
      </c>
      <c r="H51" s="207">
        <v>1000000</v>
      </c>
      <c r="I51" s="148">
        <v>0</v>
      </c>
      <c r="J51" s="198">
        <f>K51-G51</f>
        <v>0</v>
      </c>
      <c r="K51" s="209">
        <f>L51+M51</f>
        <v>1000000</v>
      </c>
      <c r="L51" s="207">
        <v>1000000</v>
      </c>
      <c r="M51" s="148">
        <v>0</v>
      </c>
      <c r="N51" s="112">
        <f>E51-(F51+G51)</f>
        <v>1400000</v>
      </c>
    </row>
    <row r="52" spans="1:14" s="66" customFormat="1" ht="27.75" customHeight="1" thickBot="1">
      <c r="A52" s="83"/>
      <c r="B52" s="57" t="s">
        <v>67</v>
      </c>
      <c r="C52" s="58" t="s">
        <v>3</v>
      </c>
      <c r="D52" s="59"/>
      <c r="E52" s="96">
        <f aca="true" t="shared" si="22" ref="E52:N52">SUBTOTAL(9,E54:E60)</f>
        <v>5685830</v>
      </c>
      <c r="F52" s="96">
        <f t="shared" si="22"/>
        <v>288900</v>
      </c>
      <c r="G52" s="96">
        <f t="shared" si="22"/>
        <v>775000</v>
      </c>
      <c r="H52" s="96">
        <f t="shared" si="22"/>
        <v>775000</v>
      </c>
      <c r="I52" s="96">
        <f t="shared" si="22"/>
        <v>0</v>
      </c>
      <c r="J52" s="96">
        <f t="shared" si="22"/>
        <v>170000</v>
      </c>
      <c r="K52" s="95">
        <f t="shared" si="22"/>
        <v>945000</v>
      </c>
      <c r="L52" s="96">
        <f t="shared" si="22"/>
        <v>945000</v>
      </c>
      <c r="M52" s="102">
        <f t="shared" si="22"/>
        <v>0</v>
      </c>
      <c r="N52" s="215">
        <f t="shared" si="22"/>
        <v>4451930</v>
      </c>
    </row>
    <row r="53" spans="1:14" s="47" customFormat="1" ht="29.25" customHeight="1">
      <c r="A53" s="82"/>
      <c r="B53" s="44" t="s">
        <v>27</v>
      </c>
      <c r="C53" s="45" t="s">
        <v>28</v>
      </c>
      <c r="D53" s="46"/>
      <c r="E53" s="110">
        <f aca="true" t="shared" si="23" ref="E53:N53">SUBTOTAL(9,E54:E58)</f>
        <v>5636080</v>
      </c>
      <c r="F53" s="110">
        <f t="shared" si="23"/>
        <v>288900</v>
      </c>
      <c r="G53" s="103">
        <f t="shared" si="23"/>
        <v>725250</v>
      </c>
      <c r="H53" s="103">
        <f t="shared" si="23"/>
        <v>725250</v>
      </c>
      <c r="I53" s="103">
        <f t="shared" si="23"/>
        <v>0</v>
      </c>
      <c r="J53" s="103">
        <f t="shared" si="23"/>
        <v>170000</v>
      </c>
      <c r="K53" s="104">
        <f t="shared" si="23"/>
        <v>895250</v>
      </c>
      <c r="L53" s="103">
        <f t="shared" si="23"/>
        <v>895250</v>
      </c>
      <c r="M53" s="103">
        <f t="shared" si="23"/>
        <v>0</v>
      </c>
      <c r="N53" s="111">
        <f t="shared" si="23"/>
        <v>4451930</v>
      </c>
    </row>
    <row r="54" spans="1:14" s="69" customFormat="1" ht="90">
      <c r="A54" s="84">
        <v>33</v>
      </c>
      <c r="B54" s="20"/>
      <c r="C54" s="30" t="s">
        <v>128</v>
      </c>
      <c r="D54" s="31" t="s">
        <v>100</v>
      </c>
      <c r="E54" s="106">
        <v>4726080</v>
      </c>
      <c r="F54" s="177">
        <v>88900</v>
      </c>
      <c r="G54" s="108">
        <f>H54+I54</f>
        <v>15250</v>
      </c>
      <c r="H54" s="108">
        <v>15250</v>
      </c>
      <c r="I54" s="33">
        <v>0</v>
      </c>
      <c r="J54" s="115">
        <f>K54-G54</f>
        <v>0</v>
      </c>
      <c r="K54" s="109">
        <f>L54+M54</f>
        <v>15250</v>
      </c>
      <c r="L54" s="108">
        <v>15250</v>
      </c>
      <c r="M54" s="33">
        <v>0</v>
      </c>
      <c r="N54" s="119">
        <f>E54-F54-K54</f>
        <v>4621930</v>
      </c>
    </row>
    <row r="55" spans="1:14" s="6" customFormat="1" ht="22.5">
      <c r="A55" s="84">
        <v>34</v>
      </c>
      <c r="B55" s="20"/>
      <c r="C55" s="30" t="s">
        <v>93</v>
      </c>
      <c r="D55" s="31" t="s">
        <v>96</v>
      </c>
      <c r="E55" s="106">
        <v>500000</v>
      </c>
      <c r="F55" s="136">
        <v>0</v>
      </c>
      <c r="G55" s="108">
        <f>H55+I55</f>
        <v>500000</v>
      </c>
      <c r="H55" s="108">
        <v>500000</v>
      </c>
      <c r="I55" s="33">
        <v>0</v>
      </c>
      <c r="J55" s="115">
        <f>K55-G55</f>
        <v>0</v>
      </c>
      <c r="K55" s="109">
        <f>L55+M55</f>
        <v>500000</v>
      </c>
      <c r="L55" s="108">
        <v>500000</v>
      </c>
      <c r="M55" s="33">
        <v>0</v>
      </c>
      <c r="N55" s="119">
        <f>E55-F55-K55</f>
        <v>0</v>
      </c>
    </row>
    <row r="56" spans="1:14" s="6" customFormat="1" ht="33.75">
      <c r="A56" s="84">
        <v>35</v>
      </c>
      <c r="B56" s="20"/>
      <c r="C56" s="30" t="s">
        <v>48</v>
      </c>
      <c r="D56" s="31" t="s">
        <v>96</v>
      </c>
      <c r="E56" s="106">
        <v>50000</v>
      </c>
      <c r="F56" s="176">
        <v>0</v>
      </c>
      <c r="G56" s="108">
        <f>H56+I56</f>
        <v>50000</v>
      </c>
      <c r="H56" s="108">
        <v>50000</v>
      </c>
      <c r="I56" s="33">
        <v>0</v>
      </c>
      <c r="J56" s="115">
        <f>K56-G56</f>
        <v>0</v>
      </c>
      <c r="K56" s="109">
        <f>L56+M56</f>
        <v>50000</v>
      </c>
      <c r="L56" s="108">
        <v>50000</v>
      </c>
      <c r="M56" s="33"/>
      <c r="N56" s="119">
        <f>E56-F56-K56</f>
        <v>0</v>
      </c>
    </row>
    <row r="57" spans="1:14" s="6" customFormat="1" ht="56.25">
      <c r="A57" s="84">
        <v>36</v>
      </c>
      <c r="B57" s="20"/>
      <c r="C57" s="30" t="s">
        <v>49</v>
      </c>
      <c r="D57" s="31" t="s">
        <v>101</v>
      </c>
      <c r="E57" s="106">
        <v>230000</v>
      </c>
      <c r="F57" s="176">
        <v>100000</v>
      </c>
      <c r="G57" s="108">
        <f>H57+I57</f>
        <v>130000</v>
      </c>
      <c r="H57" s="108">
        <v>130000</v>
      </c>
      <c r="I57" s="33">
        <v>0</v>
      </c>
      <c r="J57" s="115">
        <f>K57-G57</f>
        <v>0</v>
      </c>
      <c r="K57" s="109">
        <f>L57+M57</f>
        <v>130000</v>
      </c>
      <c r="L57" s="108">
        <v>130000</v>
      </c>
      <c r="M57" s="33">
        <v>0</v>
      </c>
      <c r="N57" s="119">
        <f>E57-F57-K57</f>
        <v>0</v>
      </c>
    </row>
    <row r="58" spans="1:14" s="69" customFormat="1" ht="23.25" thickBot="1">
      <c r="A58" s="216">
        <v>37</v>
      </c>
      <c r="B58" s="22"/>
      <c r="C58" s="149" t="s">
        <v>50</v>
      </c>
      <c r="D58" s="204" t="s">
        <v>44</v>
      </c>
      <c r="E58" s="205">
        <v>130000</v>
      </c>
      <c r="F58" s="218">
        <v>100000</v>
      </c>
      <c r="G58" s="207">
        <f>H58+I58</f>
        <v>30000</v>
      </c>
      <c r="H58" s="207">
        <v>30000</v>
      </c>
      <c r="I58" s="148">
        <v>0</v>
      </c>
      <c r="J58" s="219">
        <f>K58-G58</f>
        <v>170000</v>
      </c>
      <c r="K58" s="209">
        <f>L58+M58</f>
        <v>200000</v>
      </c>
      <c r="L58" s="207">
        <v>200000</v>
      </c>
      <c r="M58" s="148"/>
      <c r="N58" s="119">
        <f>E58-F58-K58</f>
        <v>-170000</v>
      </c>
    </row>
    <row r="59" spans="1:14" s="47" customFormat="1" ht="29.25" customHeight="1">
      <c r="A59" s="220"/>
      <c r="B59" s="53" t="s">
        <v>39</v>
      </c>
      <c r="C59" s="54" t="s">
        <v>40</v>
      </c>
      <c r="D59" s="55"/>
      <c r="E59" s="221">
        <f aca="true" t="shared" si="24" ref="E59:N59">SUBTOTAL(9,E60)</f>
        <v>49750</v>
      </c>
      <c r="F59" s="221">
        <f t="shared" si="24"/>
        <v>0</v>
      </c>
      <c r="G59" s="125">
        <f t="shared" si="24"/>
        <v>49750</v>
      </c>
      <c r="H59" s="125">
        <f t="shared" si="24"/>
        <v>49750</v>
      </c>
      <c r="I59" s="125">
        <f t="shared" si="24"/>
        <v>0</v>
      </c>
      <c r="J59" s="125">
        <f t="shared" si="24"/>
        <v>0</v>
      </c>
      <c r="K59" s="126">
        <f t="shared" si="24"/>
        <v>49750</v>
      </c>
      <c r="L59" s="125">
        <f t="shared" si="24"/>
        <v>49750</v>
      </c>
      <c r="M59" s="125">
        <f t="shared" si="24"/>
        <v>0</v>
      </c>
      <c r="N59" s="116">
        <f t="shared" si="24"/>
        <v>0</v>
      </c>
    </row>
    <row r="60" spans="1:14" s="69" customFormat="1" ht="34.5" thickBot="1">
      <c r="A60" s="182">
        <v>38</v>
      </c>
      <c r="B60" s="21"/>
      <c r="C60" s="30" t="s">
        <v>51</v>
      </c>
      <c r="D60" s="31" t="s">
        <v>96</v>
      </c>
      <c r="E60" s="107">
        <v>49750</v>
      </c>
      <c r="F60" s="108">
        <v>0</v>
      </c>
      <c r="G60" s="108">
        <f>H60+I60</f>
        <v>49750</v>
      </c>
      <c r="H60" s="32">
        <v>49750</v>
      </c>
      <c r="I60" s="117">
        <v>0</v>
      </c>
      <c r="J60" s="118">
        <f>K60-G60</f>
        <v>0</v>
      </c>
      <c r="K60" s="109">
        <f>L60+M60</f>
        <v>49750</v>
      </c>
      <c r="L60" s="108">
        <v>49750</v>
      </c>
      <c r="M60" s="33">
        <v>0</v>
      </c>
      <c r="N60" s="119">
        <f>E60-F60-K60</f>
        <v>0</v>
      </c>
    </row>
    <row r="61" spans="1:14" s="16" customFormat="1" ht="33" customHeight="1" thickBot="1">
      <c r="A61" s="83"/>
      <c r="B61" s="57" t="s">
        <v>68</v>
      </c>
      <c r="C61" s="58" t="s">
        <v>4</v>
      </c>
      <c r="D61" s="59"/>
      <c r="E61" s="96">
        <f aca="true" t="shared" si="25" ref="E61:N61">SUBTOTAL(9,E63:E65)</f>
        <v>230000</v>
      </c>
      <c r="F61" s="96">
        <f t="shared" si="25"/>
        <v>0</v>
      </c>
      <c r="G61" s="96">
        <f t="shared" si="25"/>
        <v>230000</v>
      </c>
      <c r="H61" s="96">
        <f t="shared" si="25"/>
        <v>230000</v>
      </c>
      <c r="I61" s="96">
        <f t="shared" si="25"/>
        <v>0</v>
      </c>
      <c r="J61" s="96">
        <f t="shared" si="25"/>
        <v>0</v>
      </c>
      <c r="K61" s="95">
        <f t="shared" si="25"/>
        <v>230000</v>
      </c>
      <c r="L61" s="96">
        <f t="shared" si="25"/>
        <v>230000</v>
      </c>
      <c r="M61" s="96">
        <f t="shared" si="25"/>
        <v>0</v>
      </c>
      <c r="N61" s="102">
        <f t="shared" si="25"/>
        <v>0</v>
      </c>
    </row>
    <row r="62" spans="1:14" s="47" customFormat="1" ht="29.25" customHeight="1">
      <c r="A62" s="82"/>
      <c r="B62" s="44" t="s">
        <v>31</v>
      </c>
      <c r="C62" s="45" t="s">
        <v>32</v>
      </c>
      <c r="D62" s="46"/>
      <c r="E62" s="103">
        <f aca="true" t="shared" si="26" ref="E62:N62">SUBTOTAL(9,E63:E65)</f>
        <v>230000</v>
      </c>
      <c r="F62" s="103">
        <f t="shared" si="26"/>
        <v>0</v>
      </c>
      <c r="G62" s="103">
        <f t="shared" si="26"/>
        <v>230000</v>
      </c>
      <c r="H62" s="103">
        <f t="shared" si="26"/>
        <v>230000</v>
      </c>
      <c r="I62" s="103">
        <f t="shared" si="26"/>
        <v>0</v>
      </c>
      <c r="J62" s="103">
        <f t="shared" si="26"/>
        <v>0</v>
      </c>
      <c r="K62" s="104">
        <f t="shared" si="26"/>
        <v>230000</v>
      </c>
      <c r="L62" s="103">
        <f t="shared" si="26"/>
        <v>230000</v>
      </c>
      <c r="M62" s="103">
        <f t="shared" si="26"/>
        <v>0</v>
      </c>
      <c r="N62" s="105">
        <f t="shared" si="26"/>
        <v>0</v>
      </c>
    </row>
    <row r="63" spans="1:14" s="62" customFormat="1" ht="22.5">
      <c r="A63" s="84">
        <v>39</v>
      </c>
      <c r="B63" s="20"/>
      <c r="C63" s="30" t="s">
        <v>95</v>
      </c>
      <c r="D63" s="31" t="s">
        <v>96</v>
      </c>
      <c r="E63" s="120">
        <v>80000</v>
      </c>
      <c r="F63" s="121">
        <v>0</v>
      </c>
      <c r="G63" s="108">
        <f>H63+I63</f>
        <v>80000</v>
      </c>
      <c r="H63" s="108">
        <v>80000</v>
      </c>
      <c r="I63" s="33">
        <v>0</v>
      </c>
      <c r="J63" s="122">
        <f>K63-G63</f>
        <v>0</v>
      </c>
      <c r="K63" s="109">
        <f>L63+M63</f>
        <v>80000</v>
      </c>
      <c r="L63" s="108">
        <v>80000</v>
      </c>
      <c r="M63" s="33">
        <v>0</v>
      </c>
      <c r="N63" s="119">
        <f>E63-(F63+G63)</f>
        <v>0</v>
      </c>
    </row>
    <row r="64" spans="1:14" s="62" customFormat="1" ht="22.5">
      <c r="A64" s="182">
        <v>40</v>
      </c>
      <c r="B64" s="21"/>
      <c r="C64" s="30" t="s">
        <v>94</v>
      </c>
      <c r="D64" s="31" t="s">
        <v>96</v>
      </c>
      <c r="E64" s="120">
        <v>50000</v>
      </c>
      <c r="F64" s="123">
        <v>0</v>
      </c>
      <c r="G64" s="108">
        <f>H64+I64</f>
        <v>50000</v>
      </c>
      <c r="H64" s="108">
        <v>50000</v>
      </c>
      <c r="I64" s="148">
        <v>0</v>
      </c>
      <c r="J64" s="122">
        <f>K64-G64</f>
        <v>0</v>
      </c>
      <c r="K64" s="109">
        <f>L64+M64</f>
        <v>50000</v>
      </c>
      <c r="L64" s="108">
        <v>50000</v>
      </c>
      <c r="M64" s="33"/>
      <c r="N64" s="119">
        <f>E64-(F64+G64)</f>
        <v>0</v>
      </c>
    </row>
    <row r="65" spans="1:14" s="62" customFormat="1" ht="23.25" thickBot="1">
      <c r="A65" s="188">
        <v>41</v>
      </c>
      <c r="B65" s="189"/>
      <c r="C65" s="30" t="s">
        <v>52</v>
      </c>
      <c r="D65" s="31" t="s">
        <v>96</v>
      </c>
      <c r="E65" s="120">
        <v>100000</v>
      </c>
      <c r="F65" s="123">
        <v>0</v>
      </c>
      <c r="G65" s="108">
        <f>H65+I65</f>
        <v>100000</v>
      </c>
      <c r="H65" s="108">
        <v>100000</v>
      </c>
      <c r="I65" s="50">
        <v>0</v>
      </c>
      <c r="J65" s="124">
        <f>K65-G65</f>
        <v>0</v>
      </c>
      <c r="K65" s="109">
        <f>L65+M65</f>
        <v>100000</v>
      </c>
      <c r="L65" s="108">
        <v>100000</v>
      </c>
      <c r="M65" s="33">
        <v>0</v>
      </c>
      <c r="N65" s="119">
        <f>E65-(F65+G65)</f>
        <v>0</v>
      </c>
    </row>
    <row r="66" spans="1:14" s="16" customFormat="1" ht="33" customHeight="1" thickBot="1">
      <c r="A66" s="83"/>
      <c r="B66" s="57" t="s">
        <v>55</v>
      </c>
      <c r="C66" s="57" t="s">
        <v>58</v>
      </c>
      <c r="D66" s="59"/>
      <c r="E66" s="96">
        <f aca="true" t="shared" si="27" ref="E66:N66">SUBTOTAL(9,E68:E70)</f>
        <v>275000</v>
      </c>
      <c r="F66" s="96">
        <f t="shared" si="27"/>
        <v>75000</v>
      </c>
      <c r="G66" s="96">
        <f t="shared" si="27"/>
        <v>200000</v>
      </c>
      <c r="H66" s="96">
        <f t="shared" si="27"/>
        <v>200000</v>
      </c>
      <c r="I66" s="96">
        <f t="shared" si="27"/>
        <v>0</v>
      </c>
      <c r="J66" s="96">
        <f t="shared" si="27"/>
        <v>319000</v>
      </c>
      <c r="K66" s="95">
        <f t="shared" si="27"/>
        <v>519000</v>
      </c>
      <c r="L66" s="96">
        <f t="shared" si="27"/>
        <v>519000</v>
      </c>
      <c r="M66" s="96">
        <f t="shared" si="27"/>
        <v>0</v>
      </c>
      <c r="N66" s="102">
        <f t="shared" si="27"/>
        <v>0</v>
      </c>
    </row>
    <row r="67" spans="1:14" s="47" customFormat="1" ht="67.5" customHeight="1">
      <c r="A67" s="82"/>
      <c r="B67" s="44" t="s">
        <v>56</v>
      </c>
      <c r="C67" s="45" t="s">
        <v>57</v>
      </c>
      <c r="D67" s="46"/>
      <c r="E67" s="103">
        <f aca="true" t="shared" si="28" ref="E67:N67">SUBTOTAL(9,E68:E70)</f>
        <v>275000</v>
      </c>
      <c r="F67" s="103">
        <f t="shared" si="28"/>
        <v>75000</v>
      </c>
      <c r="G67" s="103">
        <f t="shared" si="28"/>
        <v>200000</v>
      </c>
      <c r="H67" s="103">
        <f t="shared" si="28"/>
        <v>200000</v>
      </c>
      <c r="I67" s="103">
        <f t="shared" si="28"/>
        <v>0</v>
      </c>
      <c r="J67" s="103">
        <f t="shared" si="28"/>
        <v>319000</v>
      </c>
      <c r="K67" s="104">
        <f t="shared" si="28"/>
        <v>519000</v>
      </c>
      <c r="L67" s="103">
        <f t="shared" si="28"/>
        <v>519000</v>
      </c>
      <c r="M67" s="103">
        <f t="shared" si="28"/>
        <v>0</v>
      </c>
      <c r="N67" s="105">
        <f t="shared" si="28"/>
        <v>0</v>
      </c>
    </row>
    <row r="68" spans="1:14" s="6" customFormat="1" ht="39" customHeight="1">
      <c r="A68" s="84">
        <v>42</v>
      </c>
      <c r="B68" s="20"/>
      <c r="C68" s="30" t="s">
        <v>53</v>
      </c>
      <c r="D68" s="31" t="s">
        <v>96</v>
      </c>
      <c r="E68" s="106">
        <v>50000</v>
      </c>
      <c r="F68" s="136">
        <v>0</v>
      </c>
      <c r="G68" s="108">
        <f>H68+I68</f>
        <v>50000</v>
      </c>
      <c r="H68" s="108">
        <v>50000</v>
      </c>
      <c r="I68" s="33">
        <v>0</v>
      </c>
      <c r="J68" s="115">
        <f>K68-G68</f>
        <v>0</v>
      </c>
      <c r="K68" s="109">
        <f>L68+M68</f>
        <v>50000</v>
      </c>
      <c r="L68" s="108">
        <v>50000</v>
      </c>
      <c r="M68" s="33">
        <v>0</v>
      </c>
      <c r="N68" s="119">
        <f>E68-F68-K68</f>
        <v>0</v>
      </c>
    </row>
    <row r="69" spans="1:14" s="7" customFormat="1" ht="22.5">
      <c r="A69" s="84">
        <v>43</v>
      </c>
      <c r="B69" s="20"/>
      <c r="C69" s="144" t="s">
        <v>92</v>
      </c>
      <c r="D69" s="31" t="s">
        <v>44</v>
      </c>
      <c r="E69" s="108">
        <v>175000</v>
      </c>
      <c r="F69" s="120">
        <v>75000</v>
      </c>
      <c r="G69" s="108">
        <f>H69+I69</f>
        <v>100000</v>
      </c>
      <c r="H69" s="108">
        <v>100000</v>
      </c>
      <c r="I69" s="33">
        <v>0</v>
      </c>
      <c r="J69" s="199">
        <f>K69-G69</f>
        <v>319000</v>
      </c>
      <c r="K69" s="109">
        <f>L69+M69</f>
        <v>419000</v>
      </c>
      <c r="L69" s="108">
        <v>419000</v>
      </c>
      <c r="M69" s="33">
        <v>0</v>
      </c>
      <c r="N69" s="119">
        <f>E69-(F69+G69)</f>
        <v>0</v>
      </c>
    </row>
    <row r="70" spans="1:14" s="6" customFormat="1" ht="23.25" thickBot="1">
      <c r="A70" s="84">
        <v>44</v>
      </c>
      <c r="B70" s="20"/>
      <c r="C70" s="30" t="s">
        <v>54</v>
      </c>
      <c r="D70" s="31" t="s">
        <v>96</v>
      </c>
      <c r="E70" s="106">
        <v>50000</v>
      </c>
      <c r="F70" s="136">
        <v>0</v>
      </c>
      <c r="G70" s="108">
        <f>H70+I70</f>
        <v>50000</v>
      </c>
      <c r="H70" s="108">
        <v>50000</v>
      </c>
      <c r="I70" s="33">
        <v>0</v>
      </c>
      <c r="J70" s="115">
        <f>K70-G70</f>
        <v>0</v>
      </c>
      <c r="K70" s="109">
        <f>L70+M70</f>
        <v>50000</v>
      </c>
      <c r="L70" s="108">
        <v>50000</v>
      </c>
      <c r="M70" s="33">
        <v>0</v>
      </c>
      <c r="N70" s="119">
        <f>E70-F70-K70</f>
        <v>0</v>
      </c>
    </row>
    <row r="71" spans="1:14" s="15" customFormat="1" ht="28.5" customHeight="1" thickBot="1">
      <c r="A71" s="365" t="s">
        <v>9</v>
      </c>
      <c r="B71" s="366"/>
      <c r="C71" s="367"/>
      <c r="D71" s="141"/>
      <c r="E71" s="142">
        <f aca="true" t="shared" si="29" ref="E71:N71">SUBTOTAL(9,E74:E87)</f>
        <v>4046380</v>
      </c>
      <c r="F71" s="142">
        <f t="shared" si="29"/>
        <v>0</v>
      </c>
      <c r="G71" s="142">
        <f t="shared" si="29"/>
        <v>4046380</v>
      </c>
      <c r="H71" s="142">
        <f t="shared" si="29"/>
        <v>4046380</v>
      </c>
      <c r="I71" s="142">
        <f t="shared" si="29"/>
        <v>0</v>
      </c>
      <c r="J71" s="142">
        <f t="shared" si="29"/>
        <v>0</v>
      </c>
      <c r="K71" s="142">
        <f t="shared" si="29"/>
        <v>4046380</v>
      </c>
      <c r="L71" s="142">
        <f t="shared" si="29"/>
        <v>4046380</v>
      </c>
      <c r="M71" s="142">
        <f t="shared" si="29"/>
        <v>0</v>
      </c>
      <c r="N71" s="142">
        <f t="shared" si="29"/>
        <v>0</v>
      </c>
    </row>
    <row r="72" spans="1:14" s="60" customFormat="1" ht="27.75" customHeight="1" thickBot="1">
      <c r="A72" s="56"/>
      <c r="B72" s="57" t="s">
        <v>66</v>
      </c>
      <c r="C72" s="58" t="s">
        <v>6</v>
      </c>
      <c r="D72" s="59"/>
      <c r="E72" s="96">
        <f aca="true" t="shared" si="30" ref="E72:N72">SUBTOTAL(9,E74)</f>
        <v>3971000</v>
      </c>
      <c r="F72" s="96">
        <f t="shared" si="30"/>
        <v>0</v>
      </c>
      <c r="G72" s="96">
        <f t="shared" si="30"/>
        <v>3971000</v>
      </c>
      <c r="H72" s="96">
        <f t="shared" si="30"/>
        <v>3971000</v>
      </c>
      <c r="I72" s="96">
        <f t="shared" si="30"/>
        <v>0</v>
      </c>
      <c r="J72" s="96">
        <f t="shared" si="30"/>
        <v>0</v>
      </c>
      <c r="K72" s="95">
        <f t="shared" si="30"/>
        <v>3971000</v>
      </c>
      <c r="L72" s="96">
        <f t="shared" si="30"/>
        <v>3971000</v>
      </c>
      <c r="M72" s="96">
        <f t="shared" si="30"/>
        <v>0</v>
      </c>
      <c r="N72" s="102">
        <f t="shared" si="30"/>
        <v>0</v>
      </c>
    </row>
    <row r="73" spans="1:14" s="47" customFormat="1" ht="29.25" customHeight="1">
      <c r="A73" s="43"/>
      <c r="B73" s="44" t="s">
        <v>33</v>
      </c>
      <c r="C73" s="45" t="s">
        <v>34</v>
      </c>
      <c r="D73" s="46"/>
      <c r="E73" s="103">
        <f aca="true" t="shared" si="31" ref="E73:N73">SUBTOTAL(9,E74)</f>
        <v>3971000</v>
      </c>
      <c r="F73" s="103">
        <f t="shared" si="31"/>
        <v>0</v>
      </c>
      <c r="G73" s="103">
        <f t="shared" si="31"/>
        <v>3971000</v>
      </c>
      <c r="H73" s="103">
        <f t="shared" si="31"/>
        <v>3971000</v>
      </c>
      <c r="I73" s="103">
        <f t="shared" si="31"/>
        <v>0</v>
      </c>
      <c r="J73" s="103">
        <f t="shared" si="31"/>
        <v>0</v>
      </c>
      <c r="K73" s="104">
        <f t="shared" si="31"/>
        <v>3971000</v>
      </c>
      <c r="L73" s="103">
        <f t="shared" si="31"/>
        <v>3971000</v>
      </c>
      <c r="M73" s="103">
        <f t="shared" si="31"/>
        <v>0</v>
      </c>
      <c r="N73" s="105">
        <f t="shared" si="31"/>
        <v>0</v>
      </c>
    </row>
    <row r="74" spans="1:14" s="61" customFormat="1" ht="23.25" customHeight="1" thickBot="1">
      <c r="A74" s="85">
        <v>45</v>
      </c>
      <c r="B74" s="26"/>
      <c r="C74" s="30" t="s">
        <v>112</v>
      </c>
      <c r="D74" s="31" t="s">
        <v>117</v>
      </c>
      <c r="E74" s="106">
        <v>3971000</v>
      </c>
      <c r="F74" s="137"/>
      <c r="G74" s="108">
        <f>H74+I74</f>
        <v>3971000</v>
      </c>
      <c r="H74" s="108">
        <v>3971000</v>
      </c>
      <c r="I74" s="32">
        <v>0</v>
      </c>
      <c r="J74" s="32">
        <f>K74-G74</f>
        <v>0</v>
      </c>
      <c r="K74" s="109">
        <f>SUM(L74:M74)</f>
        <v>3971000</v>
      </c>
      <c r="L74" s="108">
        <v>3971000</v>
      </c>
      <c r="M74" s="214">
        <v>0</v>
      </c>
      <c r="N74" s="213"/>
    </row>
    <row r="75" spans="1:14" s="60" customFormat="1" ht="27.75" customHeight="1" thickBot="1">
      <c r="A75" s="86"/>
      <c r="B75" s="57" t="s">
        <v>35</v>
      </c>
      <c r="C75" s="58" t="s">
        <v>36</v>
      </c>
      <c r="D75" s="59"/>
      <c r="E75" s="96">
        <f aca="true" t="shared" si="32" ref="E75:N75">SUBTOTAL(9,E77:E79)</f>
        <v>56000</v>
      </c>
      <c r="F75" s="96">
        <f t="shared" si="32"/>
        <v>0</v>
      </c>
      <c r="G75" s="96">
        <f t="shared" si="32"/>
        <v>56000</v>
      </c>
      <c r="H75" s="96">
        <f t="shared" si="32"/>
        <v>56000</v>
      </c>
      <c r="I75" s="96">
        <f t="shared" si="32"/>
        <v>0</v>
      </c>
      <c r="J75" s="96">
        <f t="shared" si="32"/>
        <v>0</v>
      </c>
      <c r="K75" s="95">
        <f t="shared" si="32"/>
        <v>56000</v>
      </c>
      <c r="L75" s="96">
        <f t="shared" si="32"/>
        <v>56000</v>
      </c>
      <c r="M75" s="96">
        <f t="shared" si="32"/>
        <v>0</v>
      </c>
      <c r="N75" s="96">
        <f t="shared" si="32"/>
        <v>0</v>
      </c>
    </row>
    <row r="76" spans="1:14" s="47" customFormat="1" ht="29.25" customHeight="1">
      <c r="A76" s="87"/>
      <c r="B76" s="44" t="s">
        <v>59</v>
      </c>
      <c r="C76" s="45" t="s">
        <v>60</v>
      </c>
      <c r="D76" s="46"/>
      <c r="E76" s="103">
        <f aca="true" t="shared" si="33" ref="E76:N76">SUBTOTAL(9,E77)</f>
        <v>6000</v>
      </c>
      <c r="F76" s="103">
        <f t="shared" si="33"/>
        <v>0</v>
      </c>
      <c r="G76" s="103">
        <f t="shared" si="33"/>
        <v>6000</v>
      </c>
      <c r="H76" s="103">
        <f t="shared" si="33"/>
        <v>6000</v>
      </c>
      <c r="I76" s="103">
        <f t="shared" si="33"/>
        <v>0</v>
      </c>
      <c r="J76" s="103">
        <f t="shared" si="33"/>
        <v>0</v>
      </c>
      <c r="K76" s="104">
        <f t="shared" si="33"/>
        <v>6000</v>
      </c>
      <c r="L76" s="103">
        <f t="shared" si="33"/>
        <v>6000</v>
      </c>
      <c r="M76" s="103">
        <f t="shared" si="33"/>
        <v>0</v>
      </c>
      <c r="N76" s="105">
        <f t="shared" si="33"/>
        <v>0</v>
      </c>
    </row>
    <row r="77" spans="1:14" s="62" customFormat="1" ht="23.25" thickBot="1">
      <c r="A77" s="93">
        <v>46</v>
      </c>
      <c r="B77" s="210"/>
      <c r="C77" s="30" t="s">
        <v>113</v>
      </c>
      <c r="D77" s="31" t="s">
        <v>117</v>
      </c>
      <c r="E77" s="106">
        <v>6000</v>
      </c>
      <c r="F77" s="121"/>
      <c r="G77" s="108">
        <f>H77+I77</f>
        <v>6000</v>
      </c>
      <c r="H77" s="108">
        <v>6000</v>
      </c>
      <c r="I77" s="32">
        <v>0</v>
      </c>
      <c r="J77" s="32">
        <f>K77-G77</f>
        <v>0</v>
      </c>
      <c r="K77" s="109">
        <f>SUM(L77:M77)</f>
        <v>6000</v>
      </c>
      <c r="L77" s="108">
        <v>6000</v>
      </c>
      <c r="M77" s="33">
        <v>0</v>
      </c>
      <c r="N77" s="94"/>
    </row>
    <row r="78" spans="1:14" s="47" customFormat="1" ht="29.25" customHeight="1">
      <c r="A78" s="92"/>
      <c r="B78" s="67" t="s">
        <v>37</v>
      </c>
      <c r="C78" s="48" t="s">
        <v>38</v>
      </c>
      <c r="D78" s="49"/>
      <c r="E78" s="127">
        <f aca="true" t="shared" si="34" ref="E78:N78">SUBTOTAL(9,E79:E79)</f>
        <v>50000</v>
      </c>
      <c r="F78" s="127">
        <f t="shared" si="34"/>
        <v>0</v>
      </c>
      <c r="G78" s="127">
        <f t="shared" si="34"/>
        <v>50000</v>
      </c>
      <c r="H78" s="127">
        <f t="shared" si="34"/>
        <v>50000</v>
      </c>
      <c r="I78" s="127">
        <f t="shared" si="34"/>
        <v>0</v>
      </c>
      <c r="J78" s="127">
        <f t="shared" si="34"/>
        <v>0</v>
      </c>
      <c r="K78" s="128">
        <f t="shared" si="34"/>
        <v>50000</v>
      </c>
      <c r="L78" s="127">
        <f t="shared" si="34"/>
        <v>50000</v>
      </c>
      <c r="M78" s="127">
        <f t="shared" si="34"/>
        <v>0</v>
      </c>
      <c r="N78" s="105">
        <f t="shared" si="34"/>
        <v>0</v>
      </c>
    </row>
    <row r="79" spans="1:14" s="62" customFormat="1" ht="22.5">
      <c r="A79" s="85">
        <v>47</v>
      </c>
      <c r="B79" s="26"/>
      <c r="C79" s="30" t="s">
        <v>114</v>
      </c>
      <c r="D79" s="31" t="s">
        <v>117</v>
      </c>
      <c r="E79" s="106">
        <v>50000</v>
      </c>
      <c r="F79" s="137"/>
      <c r="G79" s="108">
        <f>H79+I79</f>
        <v>50000</v>
      </c>
      <c r="H79" s="108">
        <v>50000</v>
      </c>
      <c r="I79" s="32">
        <v>0</v>
      </c>
      <c r="J79" s="32">
        <f>K79-G79</f>
        <v>0</v>
      </c>
      <c r="K79" s="109">
        <f>SUM(L79:M79)</f>
        <v>50000</v>
      </c>
      <c r="L79" s="108">
        <v>50000</v>
      </c>
      <c r="M79" s="94">
        <v>0</v>
      </c>
      <c r="N79" s="213"/>
    </row>
    <row r="80" spans="1:14" s="66" customFormat="1" ht="27.75" customHeight="1" thickBot="1">
      <c r="A80" s="88"/>
      <c r="B80" s="63" t="s">
        <v>67</v>
      </c>
      <c r="C80" s="64" t="s">
        <v>3</v>
      </c>
      <c r="D80" s="65"/>
      <c r="E80" s="113">
        <f aca="true" t="shared" si="35" ref="E80:N80">SUBTOTAL(9,E82:E87)</f>
        <v>19380</v>
      </c>
      <c r="F80" s="113">
        <f t="shared" si="35"/>
        <v>0</v>
      </c>
      <c r="G80" s="113">
        <f t="shared" si="35"/>
        <v>19380</v>
      </c>
      <c r="H80" s="113">
        <f t="shared" si="35"/>
        <v>19380</v>
      </c>
      <c r="I80" s="113">
        <f t="shared" si="35"/>
        <v>0</v>
      </c>
      <c r="J80" s="113">
        <f t="shared" si="35"/>
        <v>0</v>
      </c>
      <c r="K80" s="114">
        <f t="shared" si="35"/>
        <v>19380</v>
      </c>
      <c r="L80" s="113">
        <f t="shared" si="35"/>
        <v>19380</v>
      </c>
      <c r="M80" s="113">
        <f t="shared" si="35"/>
        <v>0</v>
      </c>
      <c r="N80" s="113">
        <f t="shared" si="35"/>
        <v>0</v>
      </c>
    </row>
    <row r="81" spans="1:14" s="47" customFormat="1" ht="29.25" customHeight="1" hidden="1">
      <c r="A81" s="90"/>
      <c r="B81" s="53" t="s">
        <v>27</v>
      </c>
      <c r="C81" s="54" t="s">
        <v>28</v>
      </c>
      <c r="D81" s="55"/>
      <c r="E81" s="125">
        <f aca="true" t="shared" si="36" ref="E81:N81">SUBTOTAL(9,E82:E83)</f>
        <v>0</v>
      </c>
      <c r="F81" s="125">
        <f t="shared" si="36"/>
        <v>0</v>
      </c>
      <c r="G81" s="125">
        <f t="shared" si="36"/>
        <v>0</v>
      </c>
      <c r="H81" s="125">
        <f t="shared" si="36"/>
        <v>0</v>
      </c>
      <c r="I81" s="125">
        <f t="shared" si="36"/>
        <v>0</v>
      </c>
      <c r="J81" s="125">
        <f t="shared" si="36"/>
        <v>0</v>
      </c>
      <c r="K81" s="126">
        <f t="shared" si="36"/>
        <v>0</v>
      </c>
      <c r="L81" s="125">
        <f t="shared" si="36"/>
        <v>0</v>
      </c>
      <c r="M81" s="125">
        <f t="shared" si="36"/>
        <v>0</v>
      </c>
      <c r="N81" s="181">
        <f t="shared" si="36"/>
        <v>0</v>
      </c>
    </row>
    <row r="82" spans="1:14" s="8" customFormat="1" ht="22.5" hidden="1">
      <c r="A82" s="93">
        <v>43</v>
      </c>
      <c r="B82" s="20"/>
      <c r="C82" s="30" t="s">
        <v>105</v>
      </c>
      <c r="D82" s="31"/>
      <c r="E82" s="106"/>
      <c r="F82" s="138"/>
      <c r="G82" s="108">
        <f>H82+I82</f>
        <v>0</v>
      </c>
      <c r="H82" s="108"/>
      <c r="I82" s="32"/>
      <c r="J82" s="32"/>
      <c r="K82" s="109"/>
      <c r="L82" s="108"/>
      <c r="M82" s="32"/>
      <c r="N82" s="94"/>
    </row>
    <row r="83" spans="1:14" s="8" customFormat="1" ht="23.25" hidden="1" thickBot="1">
      <c r="A83" s="89">
        <v>44</v>
      </c>
      <c r="B83" s="22"/>
      <c r="C83" s="30" t="s">
        <v>105</v>
      </c>
      <c r="D83" s="31"/>
      <c r="E83" s="106"/>
      <c r="F83" s="137"/>
      <c r="G83" s="108">
        <f>H83+I83</f>
        <v>0</v>
      </c>
      <c r="H83" s="108"/>
      <c r="I83" s="32"/>
      <c r="J83" s="32"/>
      <c r="K83" s="109"/>
      <c r="L83" s="108"/>
      <c r="M83" s="32"/>
      <c r="N83" s="94"/>
    </row>
    <row r="84" spans="1:14" s="47" customFormat="1" ht="29.25" customHeight="1" hidden="1">
      <c r="A84" s="87"/>
      <c r="B84" s="44" t="s">
        <v>29</v>
      </c>
      <c r="C84" s="45" t="s">
        <v>30</v>
      </c>
      <c r="D84" s="46"/>
      <c r="E84" s="103">
        <f aca="true" t="shared" si="37" ref="E84:N84">SUBTOTAL(9,E85)</f>
        <v>0</v>
      </c>
      <c r="F84" s="103">
        <f t="shared" si="37"/>
        <v>0</v>
      </c>
      <c r="G84" s="103">
        <f t="shared" si="37"/>
        <v>0</v>
      </c>
      <c r="H84" s="103">
        <f t="shared" si="37"/>
        <v>0</v>
      </c>
      <c r="I84" s="103">
        <f t="shared" si="37"/>
        <v>0</v>
      </c>
      <c r="J84" s="103">
        <f t="shared" si="37"/>
        <v>0</v>
      </c>
      <c r="K84" s="104">
        <f t="shared" si="37"/>
        <v>0</v>
      </c>
      <c r="L84" s="103">
        <f t="shared" si="37"/>
        <v>0</v>
      </c>
      <c r="M84" s="103">
        <f t="shared" si="37"/>
        <v>0</v>
      </c>
      <c r="N84" s="105">
        <f t="shared" si="37"/>
        <v>0</v>
      </c>
    </row>
    <row r="85" spans="1:14" s="8" customFormat="1" ht="12.75" hidden="1">
      <c r="A85" s="89">
        <v>45</v>
      </c>
      <c r="B85" s="22"/>
      <c r="C85" s="52" t="s">
        <v>106</v>
      </c>
      <c r="D85" s="31"/>
      <c r="E85" s="106"/>
      <c r="F85" s="137"/>
      <c r="G85" s="108">
        <f>H85+I85</f>
        <v>0</v>
      </c>
      <c r="H85" s="108"/>
      <c r="I85" s="32"/>
      <c r="J85" s="32"/>
      <c r="K85" s="109"/>
      <c r="L85" s="108"/>
      <c r="M85" s="32"/>
      <c r="N85" s="94"/>
    </row>
    <row r="86" spans="1:14" s="47" customFormat="1" ht="29.25" customHeight="1">
      <c r="A86" s="90"/>
      <c r="B86" s="53" t="s">
        <v>39</v>
      </c>
      <c r="C86" s="54" t="s">
        <v>40</v>
      </c>
      <c r="D86" s="55" t="s">
        <v>118</v>
      </c>
      <c r="E86" s="125">
        <f aca="true" t="shared" si="38" ref="E86:N86">SUBTOTAL(9,E87:E87)</f>
        <v>19380</v>
      </c>
      <c r="F86" s="125">
        <f t="shared" si="38"/>
        <v>0</v>
      </c>
      <c r="G86" s="125">
        <f t="shared" si="38"/>
        <v>19380</v>
      </c>
      <c r="H86" s="125">
        <f t="shared" si="38"/>
        <v>19380</v>
      </c>
      <c r="I86" s="125">
        <f t="shared" si="38"/>
        <v>0</v>
      </c>
      <c r="J86" s="125">
        <f t="shared" si="38"/>
        <v>0</v>
      </c>
      <c r="K86" s="126">
        <f t="shared" si="38"/>
        <v>19380</v>
      </c>
      <c r="L86" s="125">
        <f t="shared" si="38"/>
        <v>19380</v>
      </c>
      <c r="M86" s="125">
        <f t="shared" si="38"/>
        <v>0</v>
      </c>
      <c r="N86" s="181">
        <f t="shared" si="38"/>
        <v>0</v>
      </c>
    </row>
    <row r="87" spans="1:14" s="8" customFormat="1" ht="23.25" thickBot="1">
      <c r="A87" s="89">
        <v>48</v>
      </c>
      <c r="B87" s="22"/>
      <c r="C87" s="203" t="s">
        <v>105</v>
      </c>
      <c r="D87" s="204" t="s">
        <v>117</v>
      </c>
      <c r="E87" s="205">
        <v>19380</v>
      </c>
      <c r="F87" s="206"/>
      <c r="G87" s="207">
        <f>SUM(H87:I87)</f>
        <v>19380</v>
      </c>
      <c r="H87" s="207">
        <v>19380</v>
      </c>
      <c r="I87" s="208">
        <v>0</v>
      </c>
      <c r="J87" s="208">
        <f>K87-G87</f>
        <v>0</v>
      </c>
      <c r="K87" s="209">
        <f>SUM(L87:M87)</f>
        <v>19380</v>
      </c>
      <c r="L87" s="207">
        <v>19380</v>
      </c>
      <c r="M87" s="214">
        <v>0</v>
      </c>
      <c r="N87" s="213"/>
    </row>
    <row r="88" spans="1:14" s="47" customFormat="1" ht="29.25" customHeight="1" thickBot="1">
      <c r="A88" s="395" t="s">
        <v>69</v>
      </c>
      <c r="B88" s="396"/>
      <c r="C88" s="397"/>
      <c r="D88" s="141"/>
      <c r="E88" s="142">
        <f aca="true" t="shared" si="39" ref="E88:N88">SUBTOTAL(9,E91:E94)</f>
        <v>1680000</v>
      </c>
      <c r="F88" s="142">
        <f t="shared" si="39"/>
        <v>630000</v>
      </c>
      <c r="G88" s="142">
        <f t="shared" si="39"/>
        <v>1050000</v>
      </c>
      <c r="H88" s="142">
        <f t="shared" si="39"/>
        <v>1050000</v>
      </c>
      <c r="I88" s="142">
        <f t="shared" si="39"/>
        <v>0</v>
      </c>
      <c r="J88" s="142">
        <f t="shared" si="39"/>
        <v>0</v>
      </c>
      <c r="K88" s="142">
        <f t="shared" si="39"/>
        <v>1050000</v>
      </c>
      <c r="L88" s="142">
        <f t="shared" si="39"/>
        <v>1050000</v>
      </c>
      <c r="M88" s="180">
        <f t="shared" si="39"/>
        <v>0</v>
      </c>
      <c r="N88" s="202">
        <f t="shared" si="39"/>
        <v>0</v>
      </c>
    </row>
    <row r="89" spans="1:14" s="66" customFormat="1" ht="27.75" customHeight="1" thickBot="1">
      <c r="A89" s="91"/>
      <c r="B89" s="57" t="s">
        <v>1</v>
      </c>
      <c r="C89" s="58" t="s">
        <v>19</v>
      </c>
      <c r="D89" s="59"/>
      <c r="E89" s="96">
        <f aca="true" t="shared" si="40" ref="E89:N89">SUBTOTAL(9,E91)</f>
        <v>1100000</v>
      </c>
      <c r="F89" s="96">
        <f t="shared" si="40"/>
        <v>600000</v>
      </c>
      <c r="G89" s="96">
        <f t="shared" si="40"/>
        <v>500000</v>
      </c>
      <c r="H89" s="96">
        <f t="shared" si="40"/>
        <v>500000</v>
      </c>
      <c r="I89" s="96">
        <f t="shared" si="40"/>
        <v>0</v>
      </c>
      <c r="J89" s="96">
        <f t="shared" si="40"/>
        <v>0</v>
      </c>
      <c r="K89" s="95">
        <f t="shared" si="40"/>
        <v>500000</v>
      </c>
      <c r="L89" s="96">
        <f t="shared" si="40"/>
        <v>500000</v>
      </c>
      <c r="M89" s="96">
        <f t="shared" si="40"/>
        <v>0</v>
      </c>
      <c r="N89" s="102">
        <f t="shared" si="40"/>
        <v>0</v>
      </c>
    </row>
    <row r="90" spans="1:14" s="47" customFormat="1" ht="55.5" customHeight="1">
      <c r="A90" s="92"/>
      <c r="B90" s="67" t="s">
        <v>5</v>
      </c>
      <c r="C90" s="48" t="s">
        <v>61</v>
      </c>
      <c r="D90" s="49"/>
      <c r="E90" s="127">
        <f aca="true" t="shared" si="41" ref="E90:N90">SUBTOTAL(9,E91)</f>
        <v>1100000</v>
      </c>
      <c r="F90" s="127">
        <f t="shared" si="41"/>
        <v>600000</v>
      </c>
      <c r="G90" s="127">
        <f t="shared" si="41"/>
        <v>500000</v>
      </c>
      <c r="H90" s="127">
        <f t="shared" si="41"/>
        <v>500000</v>
      </c>
      <c r="I90" s="127">
        <f t="shared" si="41"/>
        <v>0</v>
      </c>
      <c r="J90" s="127">
        <f t="shared" si="41"/>
        <v>0</v>
      </c>
      <c r="K90" s="128">
        <f t="shared" si="41"/>
        <v>500000</v>
      </c>
      <c r="L90" s="127">
        <f t="shared" si="41"/>
        <v>500000</v>
      </c>
      <c r="M90" s="127">
        <f t="shared" si="41"/>
        <v>0</v>
      </c>
      <c r="N90" s="129">
        <f t="shared" si="41"/>
        <v>0</v>
      </c>
    </row>
    <row r="91" spans="1:14" s="8" customFormat="1" ht="23.25" thickBot="1">
      <c r="A91" s="183">
        <v>49</v>
      </c>
      <c r="B91" s="26"/>
      <c r="C91" s="30" t="s">
        <v>62</v>
      </c>
      <c r="D91" s="31" t="s">
        <v>44</v>
      </c>
      <c r="E91" s="106">
        <v>1100000</v>
      </c>
      <c r="F91" s="137">
        <v>600000</v>
      </c>
      <c r="G91" s="108">
        <f>H91+I91</f>
        <v>500000</v>
      </c>
      <c r="H91" s="108">
        <v>500000</v>
      </c>
      <c r="I91" s="32">
        <v>0</v>
      </c>
      <c r="J91" s="32">
        <f>K91-G91</f>
        <v>0</v>
      </c>
      <c r="K91" s="109">
        <f>L91+M91</f>
        <v>500000</v>
      </c>
      <c r="L91" s="108">
        <v>500000</v>
      </c>
      <c r="M91" s="214">
        <v>0</v>
      </c>
      <c r="N91" s="213">
        <f>E91-F91-K91</f>
        <v>0</v>
      </c>
    </row>
    <row r="92" spans="1:14" s="60" customFormat="1" ht="29.25" customHeight="1" thickBot="1">
      <c r="A92" s="86"/>
      <c r="B92" s="68" t="s">
        <v>65</v>
      </c>
      <c r="C92" s="58" t="s">
        <v>2</v>
      </c>
      <c r="D92" s="59"/>
      <c r="E92" s="96">
        <f aca="true" t="shared" si="42" ref="E92:N92">SUBTOTAL(9,E94)</f>
        <v>580000</v>
      </c>
      <c r="F92" s="96">
        <f t="shared" si="42"/>
        <v>30000</v>
      </c>
      <c r="G92" s="96">
        <f t="shared" si="42"/>
        <v>550000</v>
      </c>
      <c r="H92" s="96">
        <f t="shared" si="42"/>
        <v>550000</v>
      </c>
      <c r="I92" s="96">
        <f t="shared" si="42"/>
        <v>0</v>
      </c>
      <c r="J92" s="96">
        <f t="shared" si="42"/>
        <v>0</v>
      </c>
      <c r="K92" s="95">
        <f t="shared" si="42"/>
        <v>550000</v>
      </c>
      <c r="L92" s="96">
        <f t="shared" si="42"/>
        <v>550000</v>
      </c>
      <c r="M92" s="96">
        <f t="shared" si="42"/>
        <v>0</v>
      </c>
      <c r="N92" s="102">
        <f t="shared" si="42"/>
        <v>0</v>
      </c>
    </row>
    <row r="93" spans="1:14" s="47" customFormat="1" ht="29.25" customHeight="1">
      <c r="A93" s="87"/>
      <c r="B93" s="44" t="s">
        <v>22</v>
      </c>
      <c r="C93" s="45" t="s">
        <v>23</v>
      </c>
      <c r="D93" s="46"/>
      <c r="E93" s="103">
        <f aca="true" t="shared" si="43" ref="E93:N93">SUBTOTAL(9,E94)</f>
        <v>580000</v>
      </c>
      <c r="F93" s="103">
        <f t="shared" si="43"/>
        <v>30000</v>
      </c>
      <c r="G93" s="103">
        <f t="shared" si="43"/>
        <v>550000</v>
      </c>
      <c r="H93" s="103">
        <f t="shared" si="43"/>
        <v>550000</v>
      </c>
      <c r="I93" s="103">
        <f t="shared" si="43"/>
        <v>0</v>
      </c>
      <c r="J93" s="103">
        <f t="shared" si="43"/>
        <v>0</v>
      </c>
      <c r="K93" s="104">
        <f t="shared" si="43"/>
        <v>550000</v>
      </c>
      <c r="L93" s="103">
        <f t="shared" si="43"/>
        <v>550000</v>
      </c>
      <c r="M93" s="103">
        <f t="shared" si="43"/>
        <v>0</v>
      </c>
      <c r="N93" s="105">
        <f t="shared" si="43"/>
        <v>0</v>
      </c>
    </row>
    <row r="94" spans="1:14" s="69" customFormat="1" ht="56.25">
      <c r="A94" s="93">
        <v>50</v>
      </c>
      <c r="B94" s="23"/>
      <c r="C94" s="144" t="s">
        <v>63</v>
      </c>
      <c r="D94" s="31" t="s">
        <v>44</v>
      </c>
      <c r="E94" s="106">
        <v>580000</v>
      </c>
      <c r="F94" s="120">
        <v>30000</v>
      </c>
      <c r="G94" s="108">
        <f>H94+I94</f>
        <v>550000</v>
      </c>
      <c r="H94" s="108">
        <v>550000</v>
      </c>
      <c r="I94" s="33">
        <v>0</v>
      </c>
      <c r="J94" s="171">
        <f>K94-G94</f>
        <v>0</v>
      </c>
      <c r="K94" s="109">
        <f>L94+M94</f>
        <v>550000</v>
      </c>
      <c r="L94" s="108">
        <v>550000</v>
      </c>
      <c r="M94" s="33">
        <v>0</v>
      </c>
      <c r="N94" s="131">
        <f>E94-F94-K94</f>
        <v>0</v>
      </c>
    </row>
    <row r="95" spans="4:14" ht="12.75">
      <c r="D95" s="18"/>
      <c r="E95" s="132"/>
      <c r="F95" s="133"/>
      <c r="G95" s="132"/>
      <c r="H95" s="132"/>
      <c r="I95" s="132"/>
      <c r="J95" s="200"/>
      <c r="K95" s="134"/>
      <c r="L95" s="134"/>
      <c r="M95" s="134"/>
      <c r="N95" s="135"/>
    </row>
    <row r="96" spans="4:14" ht="12.75">
      <c r="D96" s="18"/>
      <c r="E96" s="132"/>
      <c r="F96" s="133"/>
      <c r="G96" s="132"/>
      <c r="H96" s="132"/>
      <c r="I96" s="132"/>
      <c r="J96" s="200"/>
      <c r="K96" s="134"/>
      <c r="L96" s="134"/>
      <c r="M96" s="134"/>
      <c r="N96" s="135"/>
    </row>
    <row r="97" spans="4:14" ht="12.75">
      <c r="D97" s="18"/>
      <c r="E97" s="132"/>
      <c r="F97" s="133"/>
      <c r="G97" s="132"/>
      <c r="H97" s="132"/>
      <c r="I97" s="132"/>
      <c r="J97" s="200"/>
      <c r="K97" s="134"/>
      <c r="L97" s="134"/>
      <c r="M97" s="134"/>
      <c r="N97" s="135"/>
    </row>
    <row r="98" spans="4:14" ht="12.75">
      <c r="D98" s="18"/>
      <c r="E98" s="132"/>
      <c r="F98" s="133"/>
      <c r="G98" s="132"/>
      <c r="H98" s="132"/>
      <c r="I98" s="132"/>
      <c r="J98" s="200"/>
      <c r="K98" s="134"/>
      <c r="L98" s="134"/>
      <c r="M98" s="134"/>
      <c r="N98" s="135"/>
    </row>
    <row r="99" spans="4:14" ht="12.75">
      <c r="D99" s="18"/>
      <c r="E99" s="132"/>
      <c r="F99" s="133"/>
      <c r="G99" s="132"/>
      <c r="H99" s="132"/>
      <c r="I99" s="132"/>
      <c r="J99" s="200"/>
      <c r="K99" s="134"/>
      <c r="L99" s="134"/>
      <c r="M99" s="134"/>
      <c r="N99" s="135"/>
    </row>
    <row r="100" spans="4:14" ht="12.75">
      <c r="D100" s="18"/>
      <c r="E100" s="132"/>
      <c r="F100" s="133"/>
      <c r="G100" s="132"/>
      <c r="H100" s="132"/>
      <c r="I100" s="132"/>
      <c r="J100" s="200"/>
      <c r="K100" s="134"/>
      <c r="L100" s="134"/>
      <c r="M100" s="134"/>
      <c r="N100" s="135"/>
    </row>
    <row r="101" spans="4:14" ht="12.75">
      <c r="D101" s="18"/>
      <c r="E101" s="132"/>
      <c r="F101" s="133"/>
      <c r="G101" s="132"/>
      <c r="H101" s="132"/>
      <c r="I101" s="132"/>
      <c r="J101" s="200"/>
      <c r="K101" s="134"/>
      <c r="L101" s="134"/>
      <c r="M101" s="134"/>
      <c r="N101" s="135"/>
    </row>
    <row r="102" spans="4:14" ht="12.75">
      <c r="D102" s="18"/>
      <c r="E102" s="132"/>
      <c r="F102" s="133"/>
      <c r="G102" s="132"/>
      <c r="H102" s="132"/>
      <c r="I102" s="132"/>
      <c r="J102" s="200"/>
      <c r="K102" s="134"/>
      <c r="L102" s="134"/>
      <c r="M102" s="134"/>
      <c r="N102" s="135"/>
    </row>
    <row r="103" spans="4:14" ht="12.75">
      <c r="D103" s="18"/>
      <c r="E103" s="132"/>
      <c r="F103" s="133"/>
      <c r="G103" s="132"/>
      <c r="H103" s="132"/>
      <c r="I103" s="132"/>
      <c r="J103" s="200"/>
      <c r="K103" s="134"/>
      <c r="L103" s="134"/>
      <c r="M103" s="134"/>
      <c r="N103" s="135"/>
    </row>
    <row r="104" spans="4:14" ht="12.75">
      <c r="D104" s="18"/>
      <c r="E104" s="132"/>
      <c r="F104" s="133"/>
      <c r="G104" s="132"/>
      <c r="H104" s="132"/>
      <c r="I104" s="132"/>
      <c r="J104" s="200"/>
      <c r="K104" s="134"/>
      <c r="L104" s="134"/>
      <c r="M104" s="134"/>
      <c r="N104" s="135"/>
    </row>
    <row r="105" spans="4:14" ht="12.75">
      <c r="D105" s="18"/>
      <c r="F105" s="19"/>
      <c r="J105" s="201"/>
      <c r="N105" s="51"/>
    </row>
    <row r="106" spans="4:14" ht="12.75">
      <c r="D106" s="18"/>
      <c r="F106" s="19"/>
      <c r="J106" s="201"/>
      <c r="N106" s="51"/>
    </row>
    <row r="107" spans="4:14" ht="12.75">
      <c r="D107" s="18"/>
      <c r="F107" s="19"/>
      <c r="J107" s="201"/>
      <c r="N107" s="51"/>
    </row>
    <row r="108" spans="4:14" ht="12.75">
      <c r="D108" s="18"/>
      <c r="F108" s="19"/>
      <c r="J108" s="201"/>
      <c r="N108" s="51"/>
    </row>
    <row r="109" spans="4:14" ht="12.75">
      <c r="D109" s="18"/>
      <c r="F109" s="19"/>
      <c r="J109" s="201"/>
      <c r="N109" s="51"/>
    </row>
    <row r="110" spans="4:14" ht="12.75">
      <c r="D110" s="18"/>
      <c r="F110" s="19"/>
      <c r="J110" s="201"/>
      <c r="N110" s="51"/>
    </row>
    <row r="111" spans="4:14" ht="12.75">
      <c r="D111" s="18"/>
      <c r="F111" s="19"/>
      <c r="J111" s="201"/>
      <c r="N111" s="51"/>
    </row>
    <row r="112" spans="4:14" ht="12.75">
      <c r="D112" s="18"/>
      <c r="F112" s="19"/>
      <c r="J112" s="201"/>
      <c r="N112" s="51"/>
    </row>
    <row r="113" spans="4:14" ht="12.75">
      <c r="D113" s="18"/>
      <c r="F113" s="19"/>
      <c r="J113" s="201"/>
      <c r="N113" s="51"/>
    </row>
    <row r="114" spans="4:14" ht="12.75">
      <c r="D114" s="18"/>
      <c r="F114" s="19"/>
      <c r="J114" s="201"/>
      <c r="N114" s="51"/>
    </row>
    <row r="115" spans="4:14" ht="12.75">
      <c r="D115" s="18"/>
      <c r="F115" s="19"/>
      <c r="J115" s="201"/>
      <c r="N115" s="51"/>
    </row>
    <row r="116" spans="4:14" ht="12.75">
      <c r="D116" s="18"/>
      <c r="F116" s="19"/>
      <c r="J116" s="201"/>
      <c r="N116" s="51"/>
    </row>
    <row r="117" spans="4:14" ht="12.75">
      <c r="D117" s="18"/>
      <c r="F117" s="19"/>
      <c r="J117" s="201"/>
      <c r="N117" s="51"/>
    </row>
    <row r="118" spans="4:14" ht="12.75">
      <c r="D118" s="18"/>
      <c r="F118" s="19"/>
      <c r="J118" s="201"/>
      <c r="N118" s="51"/>
    </row>
    <row r="119" spans="4:14" ht="12.75">
      <c r="D119" s="18"/>
      <c r="F119" s="19"/>
      <c r="J119" s="201"/>
      <c r="N119" s="51"/>
    </row>
    <row r="120" spans="4:14" ht="12.75">
      <c r="D120" s="18"/>
      <c r="F120" s="19"/>
      <c r="J120" s="201"/>
      <c r="N120" s="51"/>
    </row>
    <row r="121" spans="4:14" ht="12.75">
      <c r="D121" s="18"/>
      <c r="F121" s="19"/>
      <c r="J121" s="201"/>
      <c r="N121" s="51"/>
    </row>
    <row r="122" spans="4:14" ht="12.75">
      <c r="D122" s="18"/>
      <c r="F122" s="19"/>
      <c r="J122" s="201"/>
      <c r="N122" s="51"/>
    </row>
    <row r="123" spans="4:14" ht="12.75">
      <c r="D123" s="18"/>
      <c r="F123" s="19"/>
      <c r="J123" s="201"/>
      <c r="N123" s="51"/>
    </row>
    <row r="124" spans="4:14" ht="12.75">
      <c r="D124" s="18"/>
      <c r="F124" s="19"/>
      <c r="J124" s="201"/>
      <c r="N124" s="51"/>
    </row>
    <row r="125" spans="4:14" ht="12.75">
      <c r="D125" s="18"/>
      <c r="F125" s="19"/>
      <c r="J125" s="201"/>
      <c r="N125" s="51"/>
    </row>
    <row r="126" spans="4:14" ht="12.75">
      <c r="D126" s="18"/>
      <c r="F126" s="19"/>
      <c r="J126" s="201"/>
      <c r="N126" s="51"/>
    </row>
    <row r="127" spans="4:14" ht="12.75">
      <c r="D127" s="18"/>
      <c r="F127" s="19"/>
      <c r="J127" s="201"/>
      <c r="N127" s="51"/>
    </row>
    <row r="128" spans="4:14" ht="12.75">
      <c r="D128" s="18"/>
      <c r="F128" s="19"/>
      <c r="J128" s="201"/>
      <c r="N128" s="51"/>
    </row>
    <row r="129" spans="4:14" ht="12.75">
      <c r="D129" s="18"/>
      <c r="F129" s="19"/>
      <c r="J129" s="201"/>
      <c r="N129" s="51"/>
    </row>
    <row r="130" spans="4:14" ht="12.75">
      <c r="D130" s="18"/>
      <c r="F130" s="19"/>
      <c r="J130" s="201"/>
      <c r="N130" s="51"/>
    </row>
    <row r="131" spans="4:14" ht="12.75">
      <c r="D131" s="18"/>
      <c r="F131" s="19"/>
      <c r="J131" s="201"/>
      <c r="N131" s="51"/>
    </row>
    <row r="132" spans="4:14" ht="12.75">
      <c r="D132" s="18"/>
      <c r="F132" s="19"/>
      <c r="J132" s="201"/>
      <c r="N132" s="51"/>
    </row>
    <row r="133" spans="4:14" ht="12.75">
      <c r="D133" s="18"/>
      <c r="F133" s="19"/>
      <c r="J133" s="201"/>
      <c r="N133" s="51"/>
    </row>
    <row r="134" spans="4:14" ht="12.75">
      <c r="D134" s="18"/>
      <c r="F134" s="19"/>
      <c r="J134" s="201"/>
      <c r="N134" s="51"/>
    </row>
    <row r="135" spans="4:14" ht="12.75">
      <c r="D135" s="18"/>
      <c r="F135" s="19"/>
      <c r="J135" s="201"/>
      <c r="N135" s="51"/>
    </row>
    <row r="136" spans="4:14" ht="12.75">
      <c r="D136" s="18"/>
      <c r="F136" s="19"/>
      <c r="J136" s="201"/>
      <c r="N136" s="51"/>
    </row>
    <row r="137" spans="4:14" ht="12.75">
      <c r="D137" s="18"/>
      <c r="F137" s="19"/>
      <c r="J137" s="201"/>
      <c r="N137" s="51"/>
    </row>
    <row r="138" spans="4:14" ht="12.75">
      <c r="D138" s="18"/>
      <c r="F138" s="19"/>
      <c r="J138" s="201"/>
      <c r="N138" s="51"/>
    </row>
    <row r="139" spans="4:14" ht="12.75">
      <c r="D139" s="18"/>
      <c r="F139" s="19"/>
      <c r="J139" s="201"/>
      <c r="N139" s="51"/>
    </row>
    <row r="140" spans="4:14" ht="12.75">
      <c r="D140" s="18"/>
      <c r="F140" s="19"/>
      <c r="J140" s="201"/>
      <c r="N140" s="51"/>
    </row>
    <row r="141" spans="4:14" ht="12.75">
      <c r="D141" s="18"/>
      <c r="F141" s="19"/>
      <c r="J141" s="201"/>
      <c r="N141" s="51"/>
    </row>
    <row r="142" spans="4:14" ht="12.75">
      <c r="D142" s="18"/>
      <c r="F142" s="19"/>
      <c r="J142" s="201"/>
      <c r="N142" s="51"/>
    </row>
    <row r="143" spans="4:14" ht="12.75">
      <c r="D143" s="18"/>
      <c r="F143" s="19"/>
      <c r="J143" s="201"/>
      <c r="N143" s="51"/>
    </row>
    <row r="144" spans="4:14" ht="12.75">
      <c r="D144" s="18"/>
      <c r="F144" s="19"/>
      <c r="J144" s="201"/>
      <c r="N144" s="51"/>
    </row>
    <row r="145" spans="4:14" ht="12.75">
      <c r="D145" s="18"/>
      <c r="F145" s="19"/>
      <c r="J145" s="201"/>
      <c r="N145" s="51"/>
    </row>
    <row r="146" spans="4:14" ht="12.75">
      <c r="D146" s="18"/>
      <c r="F146" s="19"/>
      <c r="J146" s="201"/>
      <c r="N146" s="51"/>
    </row>
    <row r="147" spans="4:14" ht="12.75">
      <c r="D147" s="18"/>
      <c r="F147" s="19"/>
      <c r="J147" s="201"/>
      <c r="N147" s="51"/>
    </row>
    <row r="148" spans="4:14" ht="12.75">
      <c r="D148" s="18"/>
      <c r="F148" s="19"/>
      <c r="J148" s="201"/>
      <c r="N148" s="51"/>
    </row>
    <row r="149" spans="4:14" ht="12.75">
      <c r="D149" s="18"/>
      <c r="F149" s="19"/>
      <c r="J149" s="201"/>
      <c r="N149" s="51"/>
    </row>
    <row r="150" spans="4:14" ht="12.75">
      <c r="D150" s="18"/>
      <c r="F150" s="19"/>
      <c r="J150" s="201"/>
      <c r="N150" s="51"/>
    </row>
    <row r="151" spans="4:14" ht="12.75">
      <c r="D151" s="18"/>
      <c r="F151" s="19"/>
      <c r="J151" s="201"/>
      <c r="N151" s="51"/>
    </row>
    <row r="152" spans="4:14" ht="12.75">
      <c r="D152" s="18"/>
      <c r="F152" s="19"/>
      <c r="J152" s="201"/>
      <c r="N152" s="51"/>
    </row>
    <row r="153" spans="4:14" ht="12.75">
      <c r="D153" s="18"/>
      <c r="F153" s="19"/>
      <c r="J153" s="201"/>
      <c r="N153" s="51"/>
    </row>
    <row r="154" spans="4:14" ht="12.75">
      <c r="D154" s="18"/>
      <c r="F154" s="19"/>
      <c r="J154" s="201"/>
      <c r="N154" s="51"/>
    </row>
    <row r="155" spans="4:14" ht="12.75">
      <c r="D155" s="18"/>
      <c r="F155" s="19"/>
      <c r="J155" s="201"/>
      <c r="N155" s="51"/>
    </row>
    <row r="156" spans="4:14" ht="12.75">
      <c r="D156" s="18"/>
      <c r="F156" s="19"/>
      <c r="J156" s="201"/>
      <c r="N156" s="51"/>
    </row>
    <row r="157" spans="4:14" ht="12.75">
      <c r="D157" s="18"/>
      <c r="F157" s="19"/>
      <c r="J157" s="201"/>
      <c r="N157" s="51"/>
    </row>
    <row r="158" spans="4:14" ht="12.75">
      <c r="D158" s="18"/>
      <c r="F158" s="19"/>
      <c r="J158" s="201"/>
      <c r="N158" s="51"/>
    </row>
    <row r="159" spans="4:14" ht="12.75">
      <c r="D159" s="18"/>
      <c r="F159" s="19"/>
      <c r="J159" s="201"/>
      <c r="N159" s="51"/>
    </row>
    <row r="160" spans="4:14" ht="12.75">
      <c r="D160" s="18"/>
      <c r="F160" s="19"/>
      <c r="J160" s="201"/>
      <c r="N160" s="51"/>
    </row>
    <row r="161" spans="4:14" ht="12.75">
      <c r="D161" s="18"/>
      <c r="F161" s="19"/>
      <c r="J161" s="201"/>
      <c r="N161" s="51"/>
    </row>
    <row r="162" spans="4:14" ht="12.75">
      <c r="D162" s="18"/>
      <c r="F162" s="19"/>
      <c r="J162" s="201"/>
      <c r="N162" s="51"/>
    </row>
    <row r="163" spans="4:14" ht="12.75">
      <c r="D163" s="18"/>
      <c r="F163" s="19"/>
      <c r="J163" s="201"/>
      <c r="N163" s="51"/>
    </row>
    <row r="164" spans="4:14" ht="12.75">
      <c r="D164" s="18"/>
      <c r="F164" s="19"/>
      <c r="J164" s="201"/>
      <c r="N164" s="51"/>
    </row>
    <row r="165" spans="4:14" ht="12.75">
      <c r="D165" s="18"/>
      <c r="F165" s="19"/>
      <c r="J165" s="201"/>
      <c r="N165" s="51"/>
    </row>
    <row r="166" spans="4:14" ht="12.75">
      <c r="D166" s="18"/>
      <c r="F166" s="19"/>
      <c r="J166" s="201"/>
      <c r="N166" s="51"/>
    </row>
    <row r="167" spans="4:14" ht="12.75">
      <c r="D167" s="18"/>
      <c r="F167" s="19"/>
      <c r="J167" s="201"/>
      <c r="N167" s="51"/>
    </row>
    <row r="168" spans="4:14" ht="12.75">
      <c r="D168" s="18"/>
      <c r="F168" s="19"/>
      <c r="J168" s="201"/>
      <c r="N168" s="51"/>
    </row>
    <row r="169" spans="4:14" ht="12.75">
      <c r="D169" s="18"/>
      <c r="F169" s="19"/>
      <c r="J169" s="201"/>
      <c r="N169" s="51"/>
    </row>
    <row r="170" spans="4:14" ht="12.75">
      <c r="D170" s="18"/>
      <c r="F170" s="19"/>
      <c r="J170" s="201"/>
      <c r="N170" s="51"/>
    </row>
    <row r="171" spans="4:14" ht="12.75">
      <c r="D171" s="18"/>
      <c r="F171" s="19"/>
      <c r="J171" s="201"/>
      <c r="N171" s="51"/>
    </row>
    <row r="172" spans="4:14" ht="12.75">
      <c r="D172" s="18"/>
      <c r="F172" s="19"/>
      <c r="J172" s="201"/>
      <c r="N172" s="51"/>
    </row>
    <row r="173" spans="4:14" ht="12.75">
      <c r="D173" s="18"/>
      <c r="F173" s="19"/>
      <c r="J173" s="201"/>
      <c r="N173" s="51"/>
    </row>
    <row r="174" spans="4:14" ht="12.75">
      <c r="D174" s="18"/>
      <c r="F174" s="19"/>
      <c r="J174" s="201"/>
      <c r="N174" s="51"/>
    </row>
    <row r="175" spans="4:14" ht="12.75">
      <c r="D175" s="18"/>
      <c r="F175" s="19"/>
      <c r="J175" s="201"/>
      <c r="N175" s="51"/>
    </row>
    <row r="176" spans="4:14" ht="12.75">
      <c r="D176" s="18"/>
      <c r="F176" s="19"/>
      <c r="J176" s="201"/>
      <c r="N176" s="51"/>
    </row>
    <row r="177" spans="4:14" ht="12.75">
      <c r="D177" s="18"/>
      <c r="F177" s="19"/>
      <c r="J177" s="201"/>
      <c r="N177" s="51"/>
    </row>
    <row r="178" spans="4:14" ht="12.75">
      <c r="D178" s="18"/>
      <c r="F178" s="19"/>
      <c r="J178" s="201"/>
      <c r="N178" s="51"/>
    </row>
    <row r="179" spans="4:14" ht="12.75">
      <c r="D179" s="18"/>
      <c r="F179" s="19"/>
      <c r="J179" s="201"/>
      <c r="N179" s="51"/>
    </row>
    <row r="180" spans="4:14" ht="12.75">
      <c r="D180" s="18"/>
      <c r="F180" s="19"/>
      <c r="J180" s="201"/>
      <c r="N180" s="51"/>
    </row>
    <row r="181" spans="4:14" ht="12.75">
      <c r="D181" s="18"/>
      <c r="F181" s="19"/>
      <c r="J181" s="201"/>
      <c r="N181" s="51"/>
    </row>
    <row r="182" spans="4:14" ht="12.75">
      <c r="D182" s="18"/>
      <c r="F182" s="19"/>
      <c r="J182" s="201"/>
      <c r="N182" s="51"/>
    </row>
    <row r="183" spans="4:14" ht="12.75">
      <c r="D183" s="18"/>
      <c r="F183" s="19"/>
      <c r="J183" s="201"/>
      <c r="N183" s="51"/>
    </row>
    <row r="184" spans="4:14" ht="12.75">
      <c r="D184" s="18"/>
      <c r="F184" s="19"/>
      <c r="J184" s="201"/>
      <c r="N184" s="51"/>
    </row>
    <row r="185" spans="4:14" ht="12.75">
      <c r="D185" s="18"/>
      <c r="F185" s="19"/>
      <c r="J185" s="201"/>
      <c r="N185" s="51"/>
    </row>
    <row r="186" spans="4:14" ht="12.75">
      <c r="D186" s="18"/>
      <c r="F186" s="19"/>
      <c r="J186" s="201"/>
      <c r="N186" s="51"/>
    </row>
    <row r="187" spans="4:14" ht="12.75">
      <c r="D187" s="18"/>
      <c r="F187" s="19"/>
      <c r="J187" s="201"/>
      <c r="N187" s="51"/>
    </row>
    <row r="188" spans="4:14" ht="12.75">
      <c r="D188" s="18"/>
      <c r="F188" s="19"/>
      <c r="J188" s="201"/>
      <c r="N188" s="51"/>
    </row>
    <row r="189" spans="4:14" ht="12.75">
      <c r="D189" s="18"/>
      <c r="F189" s="19"/>
      <c r="J189" s="201"/>
      <c r="N189" s="51"/>
    </row>
    <row r="190" spans="4:14" ht="12.75">
      <c r="D190" s="18"/>
      <c r="F190" s="19"/>
      <c r="J190" s="201"/>
      <c r="N190" s="51"/>
    </row>
    <row r="191" spans="4:14" ht="12.75">
      <c r="D191" s="18"/>
      <c r="F191" s="19"/>
      <c r="J191" s="201"/>
      <c r="N191" s="51"/>
    </row>
    <row r="192" spans="4:14" ht="12.75">
      <c r="D192" s="18"/>
      <c r="F192" s="19"/>
      <c r="J192" s="201"/>
      <c r="N192" s="51"/>
    </row>
    <row r="193" spans="4:14" ht="12.75">
      <c r="D193" s="18"/>
      <c r="F193" s="19"/>
      <c r="J193" s="201"/>
      <c r="N193" s="51"/>
    </row>
    <row r="194" spans="4:14" ht="12.75">
      <c r="D194" s="18"/>
      <c r="F194" s="19"/>
      <c r="J194" s="201"/>
      <c r="N194" s="51"/>
    </row>
    <row r="195" spans="4:14" ht="12.75">
      <c r="D195" s="18"/>
      <c r="F195" s="19"/>
      <c r="J195" s="201"/>
      <c r="N195" s="51"/>
    </row>
    <row r="196" spans="4:14" ht="12.75">
      <c r="D196" s="18"/>
      <c r="F196" s="19"/>
      <c r="J196" s="201"/>
      <c r="N196" s="51"/>
    </row>
    <row r="197" spans="4:14" ht="12.75">
      <c r="D197" s="18"/>
      <c r="F197" s="19"/>
      <c r="J197" s="201"/>
      <c r="N197" s="51"/>
    </row>
    <row r="198" spans="4:14" ht="12.75">
      <c r="D198" s="18"/>
      <c r="F198" s="19"/>
      <c r="J198" s="201"/>
      <c r="N198" s="51"/>
    </row>
    <row r="199" spans="4:14" ht="12.75">
      <c r="D199" s="18"/>
      <c r="F199" s="19"/>
      <c r="J199" s="201"/>
      <c r="N199" s="51"/>
    </row>
    <row r="200" spans="4:14" ht="12.75">
      <c r="D200" s="18"/>
      <c r="F200" s="19"/>
      <c r="J200" s="201"/>
      <c r="N200" s="51"/>
    </row>
    <row r="201" spans="4:14" ht="12.75">
      <c r="D201" s="18"/>
      <c r="F201" s="19"/>
      <c r="J201" s="201"/>
      <c r="N201" s="51"/>
    </row>
    <row r="202" spans="4:14" ht="12.75">
      <c r="D202" s="18"/>
      <c r="F202" s="19"/>
      <c r="J202" s="201"/>
      <c r="N202" s="51"/>
    </row>
    <row r="203" spans="4:14" ht="12.75">
      <c r="D203" s="18"/>
      <c r="F203" s="19"/>
      <c r="J203" s="201"/>
      <c r="N203" s="51"/>
    </row>
    <row r="204" spans="4:14" ht="12.75">
      <c r="D204" s="18"/>
      <c r="F204" s="19"/>
      <c r="J204" s="201"/>
      <c r="N204" s="51"/>
    </row>
    <row r="205" spans="4:14" ht="12.75">
      <c r="D205" s="18"/>
      <c r="F205" s="19"/>
      <c r="J205" s="201"/>
      <c r="N205" s="51"/>
    </row>
    <row r="206" spans="4:14" ht="12.75">
      <c r="D206" s="18"/>
      <c r="F206" s="19"/>
      <c r="J206" s="201"/>
      <c r="N206" s="51"/>
    </row>
    <row r="207" spans="4:14" ht="12.75">
      <c r="D207" s="18"/>
      <c r="F207" s="19"/>
      <c r="J207" s="201"/>
      <c r="N207" s="51"/>
    </row>
    <row r="208" spans="4:14" ht="12.75">
      <c r="D208" s="18"/>
      <c r="F208" s="19"/>
      <c r="J208" s="201"/>
      <c r="N208" s="51"/>
    </row>
    <row r="209" spans="4:14" ht="12.75">
      <c r="D209" s="18"/>
      <c r="F209" s="19"/>
      <c r="J209" s="201"/>
      <c r="N209" s="51"/>
    </row>
    <row r="210" spans="4:14" ht="12.75">
      <c r="D210" s="18"/>
      <c r="F210" s="19"/>
      <c r="J210" s="201"/>
      <c r="N210" s="51"/>
    </row>
    <row r="211" spans="4:14" ht="12.75">
      <c r="D211" s="18"/>
      <c r="F211" s="19"/>
      <c r="J211" s="201"/>
      <c r="N211" s="51"/>
    </row>
    <row r="212" spans="4:14" ht="12.75">
      <c r="D212" s="18"/>
      <c r="F212" s="19"/>
      <c r="J212" s="201"/>
      <c r="N212" s="51"/>
    </row>
    <row r="213" spans="4:14" ht="12.75">
      <c r="D213" s="18"/>
      <c r="F213" s="19"/>
      <c r="J213" s="201"/>
      <c r="N213" s="51"/>
    </row>
    <row r="214" spans="4:14" ht="12.75">
      <c r="D214" s="18"/>
      <c r="F214" s="19"/>
      <c r="J214" s="201"/>
      <c r="N214" s="51"/>
    </row>
    <row r="215" spans="4:14" ht="12.75">
      <c r="D215" s="18"/>
      <c r="F215" s="19"/>
      <c r="J215" s="201"/>
      <c r="N215" s="51"/>
    </row>
    <row r="216" spans="4:14" ht="12.75">
      <c r="D216" s="18"/>
      <c r="F216" s="19"/>
      <c r="J216" s="201"/>
      <c r="N216" s="51"/>
    </row>
    <row r="217" spans="4:14" ht="12.75">
      <c r="D217" s="18"/>
      <c r="F217" s="19"/>
      <c r="J217" s="201"/>
      <c r="N217" s="51"/>
    </row>
    <row r="218" spans="4:14" ht="12.75">
      <c r="D218" s="18"/>
      <c r="F218" s="19"/>
      <c r="J218" s="201"/>
      <c r="N218" s="51"/>
    </row>
    <row r="219" spans="4:14" ht="12.75">
      <c r="D219" s="18"/>
      <c r="F219" s="19"/>
      <c r="J219" s="201"/>
      <c r="N219" s="51"/>
    </row>
    <row r="220" spans="6:14" ht="12.75">
      <c r="F220" s="19"/>
      <c r="J220" s="201"/>
      <c r="N220" s="51"/>
    </row>
    <row r="221" spans="6:14" ht="12.75">
      <c r="F221" s="19"/>
      <c r="J221" s="201"/>
      <c r="N221" s="51"/>
    </row>
    <row r="222" spans="6:14" ht="12.75">
      <c r="F222" s="19"/>
      <c r="J222" s="201"/>
      <c r="N222" s="51"/>
    </row>
    <row r="223" spans="6:14" ht="12.75">
      <c r="F223" s="19"/>
      <c r="J223" s="201"/>
      <c r="N223" s="51"/>
    </row>
    <row r="224" spans="6:14" ht="12.75">
      <c r="F224" s="19"/>
      <c r="J224" s="201"/>
      <c r="N224" s="51"/>
    </row>
    <row r="225" spans="6:14" ht="12.75">
      <c r="F225" s="19"/>
      <c r="J225" s="201"/>
      <c r="N225" s="51"/>
    </row>
    <row r="226" spans="6:14" ht="12.75">
      <c r="F226" s="19"/>
      <c r="J226" s="201"/>
      <c r="N226" s="51"/>
    </row>
    <row r="227" spans="6:14" ht="12.75">
      <c r="F227" s="19"/>
      <c r="J227" s="201"/>
      <c r="N227" s="51"/>
    </row>
    <row r="228" spans="6:14" ht="12.75">
      <c r="F228" s="19"/>
      <c r="J228" s="201"/>
      <c r="N228" s="51"/>
    </row>
    <row r="229" spans="6:14" ht="12.75">
      <c r="F229" s="19"/>
      <c r="J229" s="201"/>
      <c r="N229" s="51"/>
    </row>
    <row r="230" spans="6:14" ht="12.75">
      <c r="F230" s="19"/>
      <c r="J230" s="201"/>
      <c r="N230" s="51"/>
    </row>
    <row r="231" spans="6:14" ht="12.75">
      <c r="F231" s="19"/>
      <c r="J231" s="201"/>
      <c r="N231" s="51"/>
    </row>
    <row r="232" spans="6:14" ht="12.75">
      <c r="F232" s="19"/>
      <c r="J232" s="201"/>
      <c r="N232" s="51"/>
    </row>
    <row r="233" spans="6:14" ht="12.75">
      <c r="F233" s="19"/>
      <c r="J233" s="201"/>
      <c r="N233" s="51"/>
    </row>
    <row r="234" spans="6:14" ht="12.75">
      <c r="F234" s="19"/>
      <c r="J234" s="201"/>
      <c r="N234" s="51"/>
    </row>
    <row r="235" spans="6:14" ht="12.75">
      <c r="F235" s="19"/>
      <c r="J235" s="201"/>
      <c r="N235" s="51"/>
    </row>
    <row r="236" spans="6:14" ht="12.75">
      <c r="F236" s="19"/>
      <c r="J236" s="201"/>
      <c r="N236" s="51"/>
    </row>
    <row r="237" spans="6:14" ht="12.75">
      <c r="F237" s="19"/>
      <c r="J237" s="201"/>
      <c r="N237" s="51"/>
    </row>
    <row r="238" spans="6:14" ht="12.75">
      <c r="F238" s="19"/>
      <c r="J238" s="201"/>
      <c r="N238" s="51"/>
    </row>
    <row r="239" spans="6:14" ht="12.75">
      <c r="F239" s="19"/>
      <c r="J239" s="201"/>
      <c r="N239" s="51"/>
    </row>
    <row r="240" spans="6:14" ht="12.75">
      <c r="F240" s="19"/>
      <c r="J240" s="201"/>
      <c r="N240" s="51"/>
    </row>
    <row r="241" spans="6:14" ht="12.75">
      <c r="F241" s="19"/>
      <c r="J241" s="201"/>
      <c r="N241" s="51"/>
    </row>
    <row r="242" spans="6:14" ht="12.75">
      <c r="F242" s="19"/>
      <c r="J242" s="201"/>
      <c r="N242" s="51"/>
    </row>
    <row r="243" spans="6:14" ht="12.75">
      <c r="F243" s="19"/>
      <c r="J243" s="201"/>
      <c r="N243" s="51"/>
    </row>
    <row r="244" spans="6:14" ht="12.75">
      <c r="F244" s="19"/>
      <c r="J244" s="201"/>
      <c r="N244" s="51"/>
    </row>
    <row r="245" spans="6:14" ht="12.75">
      <c r="F245" s="19"/>
      <c r="J245" s="201"/>
      <c r="N245" s="51"/>
    </row>
    <row r="246" spans="6:14" ht="12.75">
      <c r="F246" s="19"/>
      <c r="J246" s="201"/>
      <c r="N246" s="51"/>
    </row>
    <row r="247" spans="6:14" ht="12.75">
      <c r="F247" s="19"/>
      <c r="J247" s="201"/>
      <c r="N247" s="51"/>
    </row>
    <row r="248" spans="6:14" ht="12.75">
      <c r="F248" s="19"/>
      <c r="J248" s="201"/>
      <c r="N248" s="51"/>
    </row>
    <row r="249" spans="6:14" ht="12.75">
      <c r="F249" s="19"/>
      <c r="J249" s="201"/>
      <c r="N249" s="51"/>
    </row>
    <row r="250" spans="6:14" ht="12.75">
      <c r="F250" s="19"/>
      <c r="J250" s="201"/>
      <c r="N250" s="51"/>
    </row>
    <row r="251" spans="6:14" ht="12.75">
      <c r="F251" s="19"/>
      <c r="J251" s="201"/>
      <c r="N251" s="51"/>
    </row>
    <row r="252" spans="6:14" ht="12.75">
      <c r="F252" s="19"/>
      <c r="J252" s="201"/>
      <c r="N252" s="51"/>
    </row>
    <row r="253" spans="6:14" ht="12.75">
      <c r="F253" s="19"/>
      <c r="J253" s="201"/>
      <c r="N253" s="51"/>
    </row>
    <row r="254" spans="6:14" ht="12.75">
      <c r="F254" s="19"/>
      <c r="J254" s="201"/>
      <c r="N254" s="51"/>
    </row>
    <row r="255" spans="6:14" ht="12.75">
      <c r="F255" s="19"/>
      <c r="J255" s="201"/>
      <c r="N255" s="51"/>
    </row>
    <row r="256" spans="6:14" ht="12.75">
      <c r="F256" s="19"/>
      <c r="J256" s="201"/>
      <c r="N256" s="51"/>
    </row>
    <row r="257" spans="6:14" ht="12.75">
      <c r="F257" s="19"/>
      <c r="J257" s="201"/>
      <c r="N257" s="51"/>
    </row>
    <row r="258" spans="6:14" ht="12.75">
      <c r="F258" s="19"/>
      <c r="J258" s="201"/>
      <c r="N258" s="51"/>
    </row>
    <row r="259" spans="6:14" ht="12.75">
      <c r="F259" s="19"/>
      <c r="J259" s="201"/>
      <c r="N259" s="51"/>
    </row>
    <row r="260" spans="6:14" ht="12.75">
      <c r="F260" s="19"/>
      <c r="J260" s="201"/>
      <c r="N260" s="51"/>
    </row>
    <row r="261" spans="6:14" ht="12.75">
      <c r="F261" s="19"/>
      <c r="J261" s="201"/>
      <c r="N261" s="51"/>
    </row>
    <row r="262" spans="6:14" ht="12.75">
      <c r="F262" s="19"/>
      <c r="J262" s="201"/>
      <c r="N262" s="51"/>
    </row>
    <row r="263" spans="6:14" ht="12.75">
      <c r="F263" s="19"/>
      <c r="J263" s="201"/>
      <c r="N263" s="51"/>
    </row>
    <row r="264" spans="6:14" ht="12.75">
      <c r="F264" s="19"/>
      <c r="J264" s="201"/>
      <c r="N264" s="51"/>
    </row>
    <row r="265" spans="6:14" ht="12.75">
      <c r="F265" s="19"/>
      <c r="J265" s="201"/>
      <c r="N265" s="51"/>
    </row>
    <row r="266" spans="6:14" ht="12.75">
      <c r="F266" s="19"/>
      <c r="J266" s="201"/>
      <c r="N266" s="51"/>
    </row>
    <row r="267" spans="6:14" ht="12.75">
      <c r="F267" s="19"/>
      <c r="J267" s="201"/>
      <c r="N267" s="51"/>
    </row>
    <row r="268" spans="6:14" ht="12.75">
      <c r="F268" s="19"/>
      <c r="J268" s="201"/>
      <c r="N268" s="51"/>
    </row>
    <row r="269" spans="6:14" ht="12.75">
      <c r="F269" s="19"/>
      <c r="J269" s="201"/>
      <c r="N269" s="51"/>
    </row>
    <row r="270" spans="6:14" ht="12.75">
      <c r="F270" s="19"/>
      <c r="J270" s="201"/>
      <c r="N270" s="51"/>
    </row>
    <row r="271" spans="6:14" ht="12.75">
      <c r="F271" s="19"/>
      <c r="J271" s="201"/>
      <c r="N271" s="51"/>
    </row>
    <row r="272" spans="6:14" ht="12.75">
      <c r="F272" s="19"/>
      <c r="J272" s="201"/>
      <c r="N272" s="51"/>
    </row>
    <row r="273" spans="6:14" ht="12.75">
      <c r="F273" s="19"/>
      <c r="J273" s="201"/>
      <c r="N273" s="51"/>
    </row>
    <row r="274" spans="6:14" ht="12.75">
      <c r="F274" s="19"/>
      <c r="J274" s="201"/>
      <c r="N274" s="51"/>
    </row>
    <row r="275" spans="6:14" ht="12.75">
      <c r="F275" s="19"/>
      <c r="J275" s="201"/>
      <c r="N275" s="51"/>
    </row>
    <row r="276" spans="6:14" ht="12.75">
      <c r="F276" s="19"/>
      <c r="J276" s="201"/>
      <c r="N276" s="51"/>
    </row>
    <row r="277" spans="6:14" ht="12.75">
      <c r="F277" s="19"/>
      <c r="J277" s="201"/>
      <c r="N277" s="51"/>
    </row>
    <row r="278" spans="6:14" ht="12.75">
      <c r="F278" s="19"/>
      <c r="J278" s="201"/>
      <c r="N278" s="51"/>
    </row>
    <row r="279" spans="6:14" ht="12.75">
      <c r="F279" s="19"/>
      <c r="J279" s="201"/>
      <c r="N279" s="51"/>
    </row>
    <row r="280" spans="6:14" ht="12.75">
      <c r="F280" s="19"/>
      <c r="J280" s="201"/>
      <c r="N280" s="51"/>
    </row>
    <row r="281" spans="6:14" ht="12.75">
      <c r="F281" s="19"/>
      <c r="J281" s="201"/>
      <c r="N281" s="51"/>
    </row>
    <row r="282" spans="6:14" ht="12.75">
      <c r="F282" s="19"/>
      <c r="J282" s="201"/>
      <c r="N282" s="51"/>
    </row>
    <row r="283" spans="6:14" ht="12.75">
      <c r="F283" s="19"/>
      <c r="J283" s="201"/>
      <c r="N283" s="51"/>
    </row>
    <row r="284" spans="6:14" ht="12.75">
      <c r="F284" s="19"/>
      <c r="J284" s="201"/>
      <c r="N284" s="51"/>
    </row>
    <row r="285" spans="6:14" ht="12.75">
      <c r="F285" s="19"/>
      <c r="J285" s="201"/>
      <c r="N285" s="51"/>
    </row>
    <row r="286" spans="6:14" ht="12.75">
      <c r="F286" s="19"/>
      <c r="J286" s="201"/>
      <c r="N286" s="51"/>
    </row>
    <row r="287" spans="6:14" ht="12.75">
      <c r="F287" s="19"/>
      <c r="J287" s="201"/>
      <c r="N287" s="51"/>
    </row>
    <row r="288" spans="6:14" ht="12.75">
      <c r="F288" s="19"/>
      <c r="J288" s="201"/>
      <c r="N288" s="51"/>
    </row>
    <row r="289" spans="6:14" ht="12.75">
      <c r="F289" s="19"/>
      <c r="J289" s="201"/>
      <c r="N289" s="51"/>
    </row>
    <row r="290" spans="6:14" ht="12.75">
      <c r="F290" s="19"/>
      <c r="J290" s="201"/>
      <c r="N290" s="51"/>
    </row>
    <row r="291" spans="6:14" ht="12.75">
      <c r="F291" s="19"/>
      <c r="J291" s="201"/>
      <c r="N291" s="51"/>
    </row>
    <row r="292" spans="6:14" ht="12.75">
      <c r="F292" s="19"/>
      <c r="J292" s="201"/>
      <c r="N292" s="51"/>
    </row>
    <row r="293" spans="6:14" ht="12.75">
      <c r="F293" s="19"/>
      <c r="J293" s="201"/>
      <c r="N293" s="51"/>
    </row>
    <row r="294" spans="6:14" ht="12.75">
      <c r="F294" s="19"/>
      <c r="J294" s="201"/>
      <c r="N294" s="51"/>
    </row>
    <row r="295" spans="6:14" ht="12.75">
      <c r="F295" s="19"/>
      <c r="J295" s="201"/>
      <c r="N295" s="51"/>
    </row>
    <row r="296" spans="6:14" ht="12.75">
      <c r="F296" s="19"/>
      <c r="J296" s="201"/>
      <c r="N296" s="51"/>
    </row>
    <row r="297" spans="6:14" ht="12.75">
      <c r="F297" s="19"/>
      <c r="J297" s="201"/>
      <c r="N297" s="51"/>
    </row>
    <row r="298" spans="6:14" ht="12.75">
      <c r="F298" s="19"/>
      <c r="J298" s="201"/>
      <c r="N298" s="51"/>
    </row>
    <row r="299" spans="6:14" ht="12.75">
      <c r="F299" s="19"/>
      <c r="J299" s="201"/>
      <c r="N299" s="51"/>
    </row>
    <row r="300" spans="6:14" ht="12.75">
      <c r="F300" s="19"/>
      <c r="J300" s="201"/>
      <c r="N300" s="51"/>
    </row>
    <row r="301" spans="6:14" ht="12.75">
      <c r="F301" s="19"/>
      <c r="J301" s="201"/>
      <c r="N301" s="51"/>
    </row>
    <row r="302" spans="6:14" ht="12.75">
      <c r="F302" s="19"/>
      <c r="J302" s="201"/>
      <c r="N302" s="51"/>
    </row>
    <row r="303" spans="6:14" ht="12.75">
      <c r="F303" s="19"/>
      <c r="J303" s="201"/>
      <c r="N303" s="51"/>
    </row>
    <row r="304" spans="6:14" ht="12.75">
      <c r="F304" s="19"/>
      <c r="J304" s="201"/>
      <c r="N304" s="51"/>
    </row>
    <row r="305" spans="6:14" ht="12.75">
      <c r="F305" s="19"/>
      <c r="J305" s="201"/>
      <c r="N305" s="51"/>
    </row>
    <row r="306" spans="6:14" ht="12.75">
      <c r="F306" s="19"/>
      <c r="J306" s="201"/>
      <c r="N306" s="51"/>
    </row>
    <row r="307" spans="6:14" ht="12.75">
      <c r="F307" s="19"/>
      <c r="J307" s="201"/>
      <c r="N307" s="51"/>
    </row>
    <row r="308" spans="6:14" ht="12.75">
      <c r="F308" s="19"/>
      <c r="J308" s="201"/>
      <c r="N308" s="51"/>
    </row>
    <row r="309" spans="6:14" ht="12.75">
      <c r="F309" s="19"/>
      <c r="J309" s="201"/>
      <c r="N309" s="51"/>
    </row>
    <row r="310" spans="6:14" ht="12.75">
      <c r="F310" s="19"/>
      <c r="J310" s="201"/>
      <c r="N310" s="51"/>
    </row>
    <row r="311" spans="6:14" ht="12.75">
      <c r="F311" s="19"/>
      <c r="J311" s="201"/>
      <c r="N311" s="51"/>
    </row>
    <row r="312" spans="6:14" ht="12.75">
      <c r="F312" s="19"/>
      <c r="J312" s="201"/>
      <c r="N312" s="51"/>
    </row>
    <row r="313" spans="6:14" ht="12.75">
      <c r="F313" s="19"/>
      <c r="J313" s="201"/>
      <c r="N313" s="51"/>
    </row>
    <row r="314" spans="6:14" ht="12.75">
      <c r="F314" s="19"/>
      <c r="J314" s="201"/>
      <c r="N314" s="51"/>
    </row>
    <row r="315" spans="6:14" ht="12.75">
      <c r="F315" s="19"/>
      <c r="J315" s="201"/>
      <c r="N315" s="51"/>
    </row>
    <row r="316" spans="6:14" ht="12.75">
      <c r="F316" s="19"/>
      <c r="J316" s="201"/>
      <c r="N316" s="51"/>
    </row>
    <row r="317" spans="6:14" ht="12.75">
      <c r="F317" s="19"/>
      <c r="J317" s="201"/>
      <c r="N317" s="51"/>
    </row>
    <row r="318" spans="6:14" ht="12.75">
      <c r="F318" s="19"/>
      <c r="J318" s="201"/>
      <c r="N318" s="51"/>
    </row>
    <row r="319" spans="6:14" ht="12.75">
      <c r="F319" s="19"/>
      <c r="J319" s="201"/>
      <c r="N319" s="51"/>
    </row>
    <row r="320" spans="6:14" ht="12.75">
      <c r="F320" s="19"/>
      <c r="J320" s="201"/>
      <c r="N320" s="51"/>
    </row>
    <row r="321" spans="6:14" ht="12.75">
      <c r="F321" s="19"/>
      <c r="J321" s="201"/>
      <c r="N321" s="51"/>
    </row>
    <row r="322" spans="6:14" ht="12.75">
      <c r="F322" s="19"/>
      <c r="J322" s="201"/>
      <c r="N322" s="51"/>
    </row>
    <row r="323" spans="6:14" ht="12.75">
      <c r="F323" s="19"/>
      <c r="J323" s="201"/>
      <c r="N323" s="51"/>
    </row>
    <row r="324" spans="6:14" ht="12.75">
      <c r="F324" s="19"/>
      <c r="J324" s="201"/>
      <c r="N324" s="51"/>
    </row>
    <row r="325" spans="6:14" ht="12.75">
      <c r="F325" s="19"/>
      <c r="J325" s="201"/>
      <c r="N325" s="51"/>
    </row>
    <row r="326" spans="6:14" ht="12.75">
      <c r="F326" s="19"/>
      <c r="J326" s="201"/>
      <c r="N326" s="51"/>
    </row>
    <row r="327" spans="6:14" ht="12.75">
      <c r="F327" s="19"/>
      <c r="J327" s="201"/>
      <c r="N327" s="51"/>
    </row>
    <row r="328" spans="6:14" ht="12.75">
      <c r="F328" s="19"/>
      <c r="J328" s="201"/>
      <c r="N328" s="51"/>
    </row>
    <row r="329" spans="6:14" ht="12.75">
      <c r="F329" s="19"/>
      <c r="J329" s="201"/>
      <c r="N329" s="51"/>
    </row>
    <row r="330" spans="6:14" ht="12.75">
      <c r="F330" s="19"/>
      <c r="J330" s="201"/>
      <c r="N330" s="51"/>
    </row>
    <row r="331" spans="6:14" ht="12.75">
      <c r="F331" s="19"/>
      <c r="J331" s="201"/>
      <c r="N331" s="51"/>
    </row>
    <row r="332" spans="6:14" ht="12.75">
      <c r="F332" s="19"/>
      <c r="J332" s="201"/>
      <c r="N332" s="51"/>
    </row>
    <row r="333" spans="6:14" ht="12.75">
      <c r="F333" s="19"/>
      <c r="J333" s="201"/>
      <c r="N333" s="51"/>
    </row>
    <row r="334" spans="6:14" ht="12.75">
      <c r="F334" s="19"/>
      <c r="J334" s="201"/>
      <c r="N334" s="51"/>
    </row>
    <row r="335" spans="6:14" ht="12.75">
      <c r="F335" s="19"/>
      <c r="J335" s="201"/>
      <c r="N335" s="51"/>
    </row>
    <row r="336" spans="6:14" ht="12.75">
      <c r="F336" s="19"/>
      <c r="J336" s="201"/>
      <c r="N336" s="51"/>
    </row>
    <row r="337" spans="6:14" ht="12.75">
      <c r="F337" s="19"/>
      <c r="J337" s="201"/>
      <c r="N337" s="51"/>
    </row>
    <row r="338" spans="6:14" ht="12.75">
      <c r="F338" s="19"/>
      <c r="J338" s="201"/>
      <c r="N338" s="51"/>
    </row>
    <row r="339" spans="6:14" ht="12.75">
      <c r="F339" s="19"/>
      <c r="J339" s="201"/>
      <c r="N339" s="51"/>
    </row>
    <row r="340" spans="6:14" ht="12.75">
      <c r="F340" s="19"/>
      <c r="J340" s="201"/>
      <c r="N340" s="51"/>
    </row>
    <row r="341" spans="6:14" ht="12.75">
      <c r="F341" s="19"/>
      <c r="J341" s="201"/>
      <c r="N341" s="51"/>
    </row>
    <row r="342" spans="6:14" ht="12.75">
      <c r="F342" s="19"/>
      <c r="J342" s="201"/>
      <c r="N342" s="51"/>
    </row>
    <row r="343" spans="6:14" ht="12.75">
      <c r="F343" s="19"/>
      <c r="J343" s="201"/>
      <c r="N343" s="51"/>
    </row>
    <row r="344" spans="6:14" ht="12.75">
      <c r="F344" s="19"/>
      <c r="J344" s="201"/>
      <c r="N344" s="51"/>
    </row>
    <row r="345" spans="6:14" ht="12.75">
      <c r="F345" s="19"/>
      <c r="J345" s="201"/>
      <c r="N345" s="51"/>
    </row>
    <row r="346" spans="6:14" ht="12.75">
      <c r="F346" s="19"/>
      <c r="J346" s="201"/>
      <c r="N346" s="51"/>
    </row>
    <row r="347" spans="6:14" ht="12.75">
      <c r="F347" s="19"/>
      <c r="J347" s="201"/>
      <c r="N347" s="51"/>
    </row>
    <row r="348" spans="6:14" ht="12.75">
      <c r="F348" s="19"/>
      <c r="J348" s="201"/>
      <c r="N348" s="51"/>
    </row>
    <row r="349" spans="6:14" ht="12.75">
      <c r="F349" s="19"/>
      <c r="J349" s="201"/>
      <c r="N349" s="51"/>
    </row>
    <row r="350" spans="6:14" ht="12.75">
      <c r="F350" s="19"/>
      <c r="J350" s="201"/>
      <c r="N350" s="51"/>
    </row>
    <row r="351" spans="6:14" ht="12.75">
      <c r="F351" s="19"/>
      <c r="J351" s="201"/>
      <c r="N351" s="51"/>
    </row>
    <row r="352" spans="6:14" ht="12.75">
      <c r="F352" s="19"/>
      <c r="J352" s="201"/>
      <c r="N352" s="51"/>
    </row>
    <row r="353" spans="6:14" ht="12.75">
      <c r="F353" s="19"/>
      <c r="J353" s="201"/>
      <c r="N353" s="51"/>
    </row>
    <row r="354" spans="6:14" ht="12.75">
      <c r="F354" s="19"/>
      <c r="J354" s="201"/>
      <c r="N354" s="51"/>
    </row>
    <row r="355" spans="6:14" ht="12.75">
      <c r="F355" s="19"/>
      <c r="J355" s="201"/>
      <c r="N355" s="51"/>
    </row>
    <row r="356" spans="6:14" ht="12.75">
      <c r="F356" s="19"/>
      <c r="J356" s="201"/>
      <c r="N356" s="51"/>
    </row>
    <row r="357" spans="6:14" ht="12.75">
      <c r="F357" s="19"/>
      <c r="J357" s="201"/>
      <c r="N357" s="51"/>
    </row>
    <row r="358" spans="6:14" ht="12.75">
      <c r="F358" s="19"/>
      <c r="J358" s="201"/>
      <c r="N358" s="51"/>
    </row>
    <row r="359" spans="6:14" ht="12.75">
      <c r="F359" s="19"/>
      <c r="J359" s="201"/>
      <c r="N359" s="51"/>
    </row>
    <row r="360" spans="6:14" ht="12.75">
      <c r="F360" s="19"/>
      <c r="J360" s="201"/>
      <c r="N360" s="51"/>
    </row>
    <row r="361" spans="6:14" ht="12.75">
      <c r="F361" s="19"/>
      <c r="J361" s="201"/>
      <c r="N361" s="51"/>
    </row>
    <row r="362" spans="6:14" ht="12.75">
      <c r="F362" s="19"/>
      <c r="J362" s="201"/>
      <c r="N362" s="51"/>
    </row>
    <row r="363" spans="6:14" ht="12.75">
      <c r="F363" s="19"/>
      <c r="J363" s="201"/>
      <c r="N363" s="51"/>
    </row>
    <row r="364" spans="6:14" ht="12.75">
      <c r="F364" s="19"/>
      <c r="J364" s="201"/>
      <c r="N364" s="51"/>
    </row>
    <row r="365" spans="6:14" ht="12.75">
      <c r="F365" s="19"/>
      <c r="J365" s="201"/>
      <c r="N365" s="51"/>
    </row>
    <row r="366" spans="6:14" ht="12.75">
      <c r="F366" s="19"/>
      <c r="J366" s="201"/>
      <c r="N366" s="51"/>
    </row>
    <row r="367" spans="6:14" ht="12.75">
      <c r="F367" s="19"/>
      <c r="J367" s="201"/>
      <c r="N367" s="51"/>
    </row>
    <row r="368" spans="6:14" ht="12.75">
      <c r="F368" s="19"/>
      <c r="J368" s="201"/>
      <c r="N368" s="51"/>
    </row>
    <row r="369" spans="6:14" ht="12.75">
      <c r="F369" s="19"/>
      <c r="J369" s="201"/>
      <c r="N369" s="51"/>
    </row>
    <row r="370" spans="6:14" ht="12.75">
      <c r="F370" s="19"/>
      <c r="J370" s="201"/>
      <c r="N370" s="51"/>
    </row>
    <row r="371" spans="6:14" ht="12.75">
      <c r="F371" s="19"/>
      <c r="J371" s="201"/>
      <c r="N371" s="51"/>
    </row>
    <row r="372" spans="6:14" ht="12.75">
      <c r="F372" s="19"/>
      <c r="J372" s="201"/>
      <c r="N372" s="51"/>
    </row>
    <row r="373" spans="6:14" ht="12.75">
      <c r="F373" s="19"/>
      <c r="J373" s="201"/>
      <c r="N373" s="51"/>
    </row>
    <row r="374" spans="6:14" ht="12.75">
      <c r="F374" s="19"/>
      <c r="J374" s="201"/>
      <c r="N374" s="51"/>
    </row>
    <row r="375" spans="6:14" ht="12.75">
      <c r="F375" s="19"/>
      <c r="J375" s="201"/>
      <c r="N375" s="51"/>
    </row>
    <row r="376" spans="6:14" ht="12.75">
      <c r="F376" s="19"/>
      <c r="J376" s="201"/>
      <c r="N376" s="51"/>
    </row>
    <row r="377" spans="6:14" ht="12.75">
      <c r="F377" s="19"/>
      <c r="J377" s="201"/>
      <c r="N377" s="51"/>
    </row>
    <row r="378" spans="6:14" ht="12.75">
      <c r="F378" s="19"/>
      <c r="J378" s="201"/>
      <c r="N378" s="51"/>
    </row>
    <row r="379" spans="6:10" ht="12.75">
      <c r="F379" s="19"/>
      <c r="J379" s="201"/>
    </row>
    <row r="380" spans="6:10" ht="12.75">
      <c r="F380" s="19"/>
      <c r="J380" s="201"/>
    </row>
    <row r="381" spans="6:10" ht="12.75">
      <c r="F381" s="19"/>
      <c r="J381" s="201"/>
    </row>
    <row r="382" spans="6:10" ht="12.75">
      <c r="F382" s="19"/>
      <c r="J382" s="201"/>
    </row>
    <row r="383" spans="6:10" ht="12.75">
      <c r="F383" s="19"/>
      <c r="J383" s="201"/>
    </row>
    <row r="384" spans="6:10" ht="12.75">
      <c r="F384" s="19"/>
      <c r="J384" s="201"/>
    </row>
    <row r="385" spans="6:10" ht="12.75">
      <c r="F385" s="19"/>
      <c r="J385" s="201"/>
    </row>
    <row r="386" spans="6:10" ht="12.75">
      <c r="F386" s="19"/>
      <c r="J386" s="201"/>
    </row>
    <row r="387" spans="6:10" ht="12.75">
      <c r="F387" s="19"/>
      <c r="J387" s="201"/>
    </row>
    <row r="388" spans="6:10" ht="12.75">
      <c r="F388" s="19"/>
      <c r="J388" s="201"/>
    </row>
    <row r="389" spans="6:10" ht="12.75">
      <c r="F389" s="19"/>
      <c r="J389" s="201"/>
    </row>
    <row r="390" spans="6:10" ht="12.75">
      <c r="F390" s="19"/>
      <c r="J390" s="201"/>
    </row>
    <row r="391" spans="6:10" ht="12.75">
      <c r="F391" s="19"/>
      <c r="J391" s="201"/>
    </row>
    <row r="392" spans="6:10" ht="12.75">
      <c r="F392" s="19"/>
      <c r="J392" s="201"/>
    </row>
    <row r="393" spans="6:10" ht="12.75">
      <c r="F393" s="19"/>
      <c r="J393" s="201"/>
    </row>
    <row r="394" spans="6:10" ht="12.75">
      <c r="F394" s="19"/>
      <c r="J394" s="201"/>
    </row>
    <row r="395" spans="6:10" ht="12.75">
      <c r="F395" s="19"/>
      <c r="J395" s="201"/>
    </row>
    <row r="396" ht="12.75">
      <c r="F396" s="19"/>
    </row>
    <row r="397" ht="12.75">
      <c r="F397" s="19"/>
    </row>
    <row r="398" ht="12.75">
      <c r="F398" s="19"/>
    </row>
    <row r="399" ht="12.75">
      <c r="F399" s="19"/>
    </row>
    <row r="400" ht="12.75">
      <c r="F400" s="19"/>
    </row>
    <row r="401" ht="12.75">
      <c r="F401" s="19"/>
    </row>
    <row r="402" ht="12.75">
      <c r="F402" s="19"/>
    </row>
    <row r="403" ht="12.75">
      <c r="F403" s="19"/>
    </row>
    <row r="404" ht="12.75">
      <c r="F404" s="19"/>
    </row>
    <row r="405" ht="12.75">
      <c r="F405" s="19"/>
    </row>
    <row r="406" ht="12.75">
      <c r="F406" s="19"/>
    </row>
    <row r="407" ht="12.75">
      <c r="F407" s="19"/>
    </row>
    <row r="408" ht="12.75">
      <c r="F408" s="19"/>
    </row>
    <row r="409" ht="12.75">
      <c r="F409" s="19"/>
    </row>
    <row r="410" ht="12.75">
      <c r="F410" s="19"/>
    </row>
    <row r="411" ht="12.75">
      <c r="F411" s="19"/>
    </row>
    <row r="412" ht="12.75">
      <c r="F412" s="19"/>
    </row>
    <row r="413" ht="12.75">
      <c r="F413" s="19"/>
    </row>
    <row r="414" ht="12.75">
      <c r="F414" s="19"/>
    </row>
    <row r="415" ht="12.75">
      <c r="F415" s="19"/>
    </row>
    <row r="416" ht="12.75">
      <c r="F416" s="19"/>
    </row>
    <row r="417" ht="12.75">
      <c r="F417" s="19"/>
    </row>
    <row r="418" ht="12.75">
      <c r="F418" s="19"/>
    </row>
    <row r="419" ht="12.75">
      <c r="F419" s="19"/>
    </row>
    <row r="420" ht="12.75">
      <c r="F420" s="19"/>
    </row>
    <row r="421" ht="12.75">
      <c r="F421" s="19"/>
    </row>
    <row r="422" ht="12.75">
      <c r="F422" s="19"/>
    </row>
    <row r="423" ht="12.75">
      <c r="F423" s="19"/>
    </row>
    <row r="424" ht="12.75">
      <c r="F424" s="19"/>
    </row>
    <row r="425" ht="12.75">
      <c r="F425" s="19"/>
    </row>
    <row r="426" ht="12.75">
      <c r="F426" s="19"/>
    </row>
    <row r="427" ht="12.75">
      <c r="F427" s="19"/>
    </row>
    <row r="428" ht="12.75">
      <c r="F428" s="19"/>
    </row>
    <row r="429" ht="12.75">
      <c r="F429" s="19"/>
    </row>
    <row r="430" ht="12.75">
      <c r="F430" s="19"/>
    </row>
    <row r="431" ht="12.75">
      <c r="F431" s="19"/>
    </row>
    <row r="432" ht="12.75">
      <c r="F432" s="19"/>
    </row>
    <row r="433" ht="12.75">
      <c r="F433" s="19"/>
    </row>
    <row r="434" ht="12.75">
      <c r="F434" s="19"/>
    </row>
    <row r="435" ht="12.75">
      <c r="F435" s="19"/>
    </row>
    <row r="436" ht="12.75">
      <c r="F436" s="19"/>
    </row>
    <row r="437" ht="12.75">
      <c r="F437" s="19"/>
    </row>
    <row r="438" ht="12.75">
      <c r="F438" s="19"/>
    </row>
    <row r="439" ht="12.75">
      <c r="F439" s="19"/>
    </row>
    <row r="440" ht="12.75">
      <c r="F440" s="19"/>
    </row>
    <row r="441" ht="12.75">
      <c r="F441" s="19"/>
    </row>
    <row r="442" ht="12.75">
      <c r="F442" s="19"/>
    </row>
    <row r="443" ht="12.75">
      <c r="F443" s="19"/>
    </row>
    <row r="444" ht="12.75">
      <c r="F444" s="19"/>
    </row>
    <row r="445" ht="12.75">
      <c r="F445" s="19"/>
    </row>
    <row r="446" ht="12.75">
      <c r="F446" s="19"/>
    </row>
    <row r="447" ht="12.75">
      <c r="F447" s="19"/>
    </row>
    <row r="448" ht="12.75">
      <c r="F448" s="19"/>
    </row>
    <row r="449" ht="12.75">
      <c r="F449" s="19"/>
    </row>
    <row r="450" ht="12.75">
      <c r="F450" s="19"/>
    </row>
    <row r="451" ht="12.75">
      <c r="F451" s="19"/>
    </row>
    <row r="452" ht="12.75">
      <c r="F452" s="19"/>
    </row>
    <row r="453" ht="12.75">
      <c r="F453" s="19"/>
    </row>
    <row r="454" ht="12.75">
      <c r="F454" s="19"/>
    </row>
    <row r="455" ht="12.75">
      <c r="F455" s="19"/>
    </row>
    <row r="456" ht="12.75">
      <c r="F456" s="19"/>
    </row>
    <row r="457" ht="12.75">
      <c r="F457" s="19"/>
    </row>
    <row r="458" ht="12.75">
      <c r="F458" s="19"/>
    </row>
    <row r="459" ht="12.75">
      <c r="F459" s="19"/>
    </row>
    <row r="460" ht="12.75">
      <c r="F460" s="19"/>
    </row>
    <row r="461" ht="12.75">
      <c r="F461" s="19"/>
    </row>
    <row r="462" ht="12.75">
      <c r="F462" s="19"/>
    </row>
    <row r="463" ht="12.75">
      <c r="F463" s="19"/>
    </row>
    <row r="464" ht="12.75">
      <c r="F464" s="19"/>
    </row>
    <row r="465" ht="12.75">
      <c r="F465" s="19"/>
    </row>
    <row r="466" ht="12.75">
      <c r="F466" s="19"/>
    </row>
    <row r="467" ht="12.75">
      <c r="F467" s="19"/>
    </row>
    <row r="468" ht="12.75">
      <c r="F468" s="19"/>
    </row>
    <row r="469" ht="12.75">
      <c r="F469" s="19"/>
    </row>
    <row r="470" ht="12.75">
      <c r="F470" s="19"/>
    </row>
    <row r="471" ht="12.75">
      <c r="F471" s="19"/>
    </row>
    <row r="472" ht="12.75">
      <c r="F472" s="19"/>
    </row>
    <row r="473" ht="12.75">
      <c r="F473" s="19"/>
    </row>
    <row r="474" ht="12.75">
      <c r="F474" s="19"/>
    </row>
    <row r="475" ht="12.75">
      <c r="F475" s="19"/>
    </row>
    <row r="476" ht="12.75">
      <c r="F476" s="19"/>
    </row>
    <row r="477" ht="12.75">
      <c r="F477" s="19"/>
    </row>
    <row r="478" ht="12.75">
      <c r="F478" s="19"/>
    </row>
    <row r="479" ht="12.75">
      <c r="F479" s="19"/>
    </row>
    <row r="480" ht="12.75">
      <c r="F480" s="19"/>
    </row>
    <row r="481" ht="12.75">
      <c r="F481" s="19"/>
    </row>
    <row r="482" ht="12.75">
      <c r="F482" s="19"/>
    </row>
    <row r="483" ht="12.75">
      <c r="F483" s="19"/>
    </row>
    <row r="484" ht="12.75">
      <c r="F484" s="19"/>
    </row>
    <row r="485" ht="12.75">
      <c r="F485" s="19"/>
    </row>
    <row r="486" ht="12.75">
      <c r="F486" s="19"/>
    </row>
    <row r="487" ht="12.75">
      <c r="F487" s="19"/>
    </row>
    <row r="488" ht="12.75">
      <c r="F488" s="19"/>
    </row>
    <row r="489" ht="12.75">
      <c r="F489" s="19"/>
    </row>
    <row r="490" ht="12.75">
      <c r="F490" s="19"/>
    </row>
    <row r="491" ht="12.75">
      <c r="F491" s="19"/>
    </row>
    <row r="492" ht="12.75">
      <c r="F492" s="19"/>
    </row>
    <row r="493" ht="12.75">
      <c r="F493" s="19"/>
    </row>
    <row r="494" ht="12.75">
      <c r="F494" s="19"/>
    </row>
    <row r="495" ht="12.75">
      <c r="F495" s="19"/>
    </row>
    <row r="496" ht="12.75">
      <c r="F496" s="19"/>
    </row>
    <row r="497" ht="12.75">
      <c r="F497" s="19"/>
    </row>
    <row r="498" ht="12.75">
      <c r="F498" s="19"/>
    </row>
    <row r="499" ht="12.75">
      <c r="F499" s="19"/>
    </row>
    <row r="500" ht="12.75">
      <c r="F500" s="19"/>
    </row>
    <row r="501" ht="12.75">
      <c r="F501" s="19"/>
    </row>
    <row r="502" ht="12.75">
      <c r="F502" s="19"/>
    </row>
    <row r="503" ht="12.75">
      <c r="F503" s="19"/>
    </row>
    <row r="504" ht="12.75">
      <c r="F504" s="19"/>
    </row>
    <row r="505" ht="12.75">
      <c r="F505" s="19"/>
    </row>
    <row r="506" ht="12.75">
      <c r="F506" s="19"/>
    </row>
    <row r="507" ht="12.75">
      <c r="F507" s="19"/>
    </row>
    <row r="508" ht="12.75">
      <c r="F508" s="19"/>
    </row>
    <row r="509" ht="12.75">
      <c r="F509" s="19"/>
    </row>
    <row r="510" ht="12.75">
      <c r="F510" s="19"/>
    </row>
    <row r="511" ht="12.75">
      <c r="F511" s="19"/>
    </row>
    <row r="512" ht="12.75">
      <c r="F512" s="19"/>
    </row>
    <row r="513" ht="12.75">
      <c r="F513" s="19"/>
    </row>
    <row r="514" ht="12.75">
      <c r="F514" s="19"/>
    </row>
    <row r="515" ht="12.75">
      <c r="F515" s="19"/>
    </row>
    <row r="516" ht="12.75">
      <c r="F516" s="19"/>
    </row>
    <row r="517" ht="12.75">
      <c r="F517" s="19"/>
    </row>
    <row r="518" ht="12.75">
      <c r="F518" s="19"/>
    </row>
    <row r="519" ht="12.75">
      <c r="F519" s="19"/>
    </row>
    <row r="520" ht="12.75">
      <c r="F520" s="19"/>
    </row>
    <row r="521" ht="12.75">
      <c r="F521" s="19"/>
    </row>
    <row r="522" ht="12.75">
      <c r="F522" s="19"/>
    </row>
    <row r="523" ht="12.75">
      <c r="F523" s="19"/>
    </row>
    <row r="524" ht="12.75">
      <c r="F524" s="19"/>
    </row>
    <row r="525" ht="12.75">
      <c r="F525" s="19"/>
    </row>
    <row r="526" ht="12.75">
      <c r="F526" s="19"/>
    </row>
    <row r="527" ht="12.75">
      <c r="F527" s="19"/>
    </row>
    <row r="528" ht="12.75">
      <c r="F528" s="19"/>
    </row>
    <row r="529" ht="12.75">
      <c r="F529" s="19"/>
    </row>
    <row r="530" ht="12.75">
      <c r="F530" s="19"/>
    </row>
    <row r="531" ht="12.75">
      <c r="F531" s="19"/>
    </row>
    <row r="532" ht="12.75">
      <c r="F532" s="19"/>
    </row>
    <row r="533" ht="12.75">
      <c r="F533" s="19"/>
    </row>
    <row r="534" ht="12.75">
      <c r="F534" s="19"/>
    </row>
    <row r="535" ht="12.75">
      <c r="F535" s="19"/>
    </row>
    <row r="536" ht="12.75">
      <c r="F536" s="19"/>
    </row>
    <row r="537" ht="12.75">
      <c r="F537" s="19"/>
    </row>
    <row r="538" ht="12.75">
      <c r="F538" s="19"/>
    </row>
    <row r="539" ht="12.75">
      <c r="F539" s="19"/>
    </row>
    <row r="540" ht="12.75">
      <c r="F540" s="19"/>
    </row>
    <row r="541" ht="12.75">
      <c r="F541" s="19"/>
    </row>
    <row r="542" ht="12.75">
      <c r="F542" s="19"/>
    </row>
    <row r="543" ht="12.75">
      <c r="F543" s="19"/>
    </row>
    <row r="544" ht="12.75">
      <c r="F544" s="19"/>
    </row>
    <row r="545" ht="12.75">
      <c r="F545" s="19"/>
    </row>
    <row r="546" ht="12.75">
      <c r="F546" s="19"/>
    </row>
    <row r="547" ht="12.75">
      <c r="F547" s="19"/>
    </row>
    <row r="548" ht="12.75">
      <c r="F548" s="19"/>
    </row>
    <row r="549" ht="12.75">
      <c r="F549" s="19"/>
    </row>
    <row r="550" ht="12.75">
      <c r="F550" s="19"/>
    </row>
    <row r="551" ht="12.75">
      <c r="F551" s="19"/>
    </row>
    <row r="552" ht="12.75">
      <c r="F552" s="19"/>
    </row>
    <row r="553" ht="12.75">
      <c r="F553" s="19"/>
    </row>
    <row r="554" ht="12.75">
      <c r="F554" s="19"/>
    </row>
    <row r="555" ht="12.75">
      <c r="F555" s="19"/>
    </row>
    <row r="556" ht="12.75">
      <c r="F556" s="19"/>
    </row>
    <row r="557" ht="12.75">
      <c r="F557" s="19"/>
    </row>
    <row r="558" ht="12.75">
      <c r="F558" s="19"/>
    </row>
    <row r="559" ht="12.75">
      <c r="F559" s="19"/>
    </row>
    <row r="560" ht="12.75">
      <c r="F560" s="19"/>
    </row>
    <row r="561" ht="12.75">
      <c r="F561" s="19"/>
    </row>
    <row r="562" ht="12.75">
      <c r="F562" s="19"/>
    </row>
    <row r="563" ht="12.75">
      <c r="F563" s="19"/>
    </row>
    <row r="564" ht="12.75">
      <c r="F564" s="19"/>
    </row>
    <row r="565" ht="12.75">
      <c r="F565" s="19"/>
    </row>
    <row r="566" ht="12.75">
      <c r="F566" s="19"/>
    </row>
    <row r="567" ht="12.75">
      <c r="F567" s="19"/>
    </row>
    <row r="568" ht="12.75">
      <c r="F568" s="19"/>
    </row>
    <row r="569" ht="12.75">
      <c r="F569" s="19"/>
    </row>
    <row r="570" ht="12.75">
      <c r="F570" s="19"/>
    </row>
    <row r="571" ht="12.75">
      <c r="F571" s="19"/>
    </row>
    <row r="572" ht="12.75">
      <c r="F572" s="19"/>
    </row>
    <row r="573" ht="12.75">
      <c r="F573" s="19"/>
    </row>
    <row r="574" ht="12.75">
      <c r="F574" s="19"/>
    </row>
    <row r="575" ht="12.75">
      <c r="F575" s="19"/>
    </row>
    <row r="576" ht="12.75">
      <c r="F576" s="19"/>
    </row>
    <row r="577" ht="12.75">
      <c r="F577" s="19"/>
    </row>
    <row r="578" ht="12.75">
      <c r="F578" s="19"/>
    </row>
    <row r="579" ht="12.75">
      <c r="F579" s="19"/>
    </row>
    <row r="580" ht="12.75">
      <c r="F580" s="19"/>
    </row>
    <row r="581" ht="12.75">
      <c r="F581" s="19"/>
    </row>
    <row r="582" ht="12.75">
      <c r="F582" s="19"/>
    </row>
    <row r="583" ht="12.75">
      <c r="F583" s="19"/>
    </row>
    <row r="584" ht="12.75">
      <c r="F584" s="19"/>
    </row>
    <row r="585" ht="12.75">
      <c r="F585" s="19"/>
    </row>
    <row r="586" ht="12.75">
      <c r="F586" s="19"/>
    </row>
    <row r="587" ht="12.75">
      <c r="F587" s="19"/>
    </row>
    <row r="588" ht="12.75">
      <c r="F588" s="19"/>
    </row>
    <row r="589" ht="12.75">
      <c r="F589" s="19"/>
    </row>
    <row r="590" ht="12.75">
      <c r="F590" s="19"/>
    </row>
    <row r="591" ht="12.75">
      <c r="F591" s="19"/>
    </row>
    <row r="592" ht="12.75">
      <c r="F592" s="19"/>
    </row>
    <row r="593" ht="12.75">
      <c r="F593" s="19"/>
    </row>
    <row r="594" ht="12.75">
      <c r="F594" s="19"/>
    </row>
    <row r="595" ht="12.75">
      <c r="F595" s="19"/>
    </row>
    <row r="596" ht="12.75">
      <c r="F596" s="19"/>
    </row>
    <row r="597" ht="12.75">
      <c r="F597" s="19"/>
    </row>
    <row r="598" ht="12.75">
      <c r="F598" s="19"/>
    </row>
    <row r="599" ht="12.75">
      <c r="F599" s="19"/>
    </row>
    <row r="600" ht="12.75">
      <c r="F600" s="19"/>
    </row>
    <row r="601" ht="12.75">
      <c r="F601" s="19"/>
    </row>
    <row r="602" ht="12.75">
      <c r="F602" s="19"/>
    </row>
    <row r="603" ht="12.75">
      <c r="F603" s="19"/>
    </row>
    <row r="604" ht="12.75">
      <c r="F604" s="19"/>
    </row>
    <row r="605" ht="12.75">
      <c r="F605" s="19"/>
    </row>
    <row r="606" ht="12.75">
      <c r="F606" s="19"/>
    </row>
    <row r="607" ht="12.75">
      <c r="F607" s="19"/>
    </row>
    <row r="608" ht="12.75">
      <c r="F608" s="19"/>
    </row>
    <row r="609" ht="12.75">
      <c r="F609" s="19"/>
    </row>
    <row r="610" ht="12.75">
      <c r="F610" s="19"/>
    </row>
    <row r="611" ht="12.75">
      <c r="F611" s="19"/>
    </row>
    <row r="612" ht="12.75">
      <c r="F612" s="19"/>
    </row>
    <row r="613" ht="12.75">
      <c r="F613" s="19"/>
    </row>
    <row r="614" ht="12.75">
      <c r="F614" s="19"/>
    </row>
    <row r="615" ht="12.75">
      <c r="F615" s="19"/>
    </row>
    <row r="616" ht="12.75">
      <c r="F616" s="19"/>
    </row>
    <row r="617" ht="12.75">
      <c r="F617" s="19"/>
    </row>
    <row r="618" ht="12.75">
      <c r="F618" s="19"/>
    </row>
    <row r="619" ht="12.75">
      <c r="F619" s="19"/>
    </row>
    <row r="620" ht="12.75">
      <c r="F620" s="19"/>
    </row>
    <row r="621" ht="12.75">
      <c r="F621" s="19"/>
    </row>
    <row r="622" ht="12.75">
      <c r="F622" s="19"/>
    </row>
    <row r="623" ht="12.75">
      <c r="F623" s="19"/>
    </row>
    <row r="624" ht="12.75">
      <c r="F624" s="19"/>
    </row>
    <row r="625" ht="12.75">
      <c r="F625" s="19"/>
    </row>
    <row r="626" ht="12.75">
      <c r="F626" s="19"/>
    </row>
    <row r="627" ht="12.75">
      <c r="F627" s="19"/>
    </row>
    <row r="628" ht="12.75">
      <c r="F628" s="19"/>
    </row>
    <row r="629" ht="12.75">
      <c r="F629" s="19"/>
    </row>
    <row r="630" ht="12.75">
      <c r="F630" s="19"/>
    </row>
    <row r="631" ht="12.75">
      <c r="F631" s="19"/>
    </row>
    <row r="632" ht="12.75">
      <c r="F632" s="19"/>
    </row>
    <row r="633" ht="12.75">
      <c r="F633" s="19"/>
    </row>
    <row r="634" ht="12.75">
      <c r="F634" s="19"/>
    </row>
    <row r="635" ht="12.75">
      <c r="F635" s="19"/>
    </row>
    <row r="636" ht="12.75">
      <c r="F636" s="19"/>
    </row>
    <row r="637" ht="12.75">
      <c r="F637" s="19"/>
    </row>
    <row r="638" ht="12.75">
      <c r="F638" s="19"/>
    </row>
    <row r="639" ht="12.75">
      <c r="F639" s="19"/>
    </row>
    <row r="640" ht="12.75">
      <c r="F640" s="19"/>
    </row>
    <row r="641" ht="12.75">
      <c r="F641" s="19"/>
    </row>
    <row r="642" ht="12.75">
      <c r="F642" s="19"/>
    </row>
    <row r="643" ht="12.75">
      <c r="F643" s="19"/>
    </row>
    <row r="644" ht="12.75">
      <c r="F644" s="19"/>
    </row>
    <row r="645" ht="12.75">
      <c r="F645" s="19"/>
    </row>
    <row r="646" ht="12.75">
      <c r="F646" s="19"/>
    </row>
    <row r="647" ht="12.75">
      <c r="F647" s="19"/>
    </row>
    <row r="648" ht="12.75">
      <c r="F648" s="19"/>
    </row>
    <row r="649" ht="12.75">
      <c r="F649" s="19"/>
    </row>
    <row r="650" ht="12.75">
      <c r="F650" s="19"/>
    </row>
    <row r="651" ht="12.75">
      <c r="F651" s="19"/>
    </row>
    <row r="652" ht="12.75">
      <c r="F652" s="19"/>
    </row>
    <row r="653" ht="12.75">
      <c r="F653" s="19"/>
    </row>
    <row r="654" ht="12.75">
      <c r="F654" s="19"/>
    </row>
    <row r="655" ht="12.75">
      <c r="F655" s="19"/>
    </row>
    <row r="656" ht="12.75">
      <c r="F656" s="19"/>
    </row>
    <row r="657" ht="12.75">
      <c r="F657" s="19"/>
    </row>
    <row r="658" ht="12.75">
      <c r="F658" s="19"/>
    </row>
    <row r="659" ht="12.75">
      <c r="F659" s="19"/>
    </row>
    <row r="660" ht="12.75">
      <c r="F660" s="19"/>
    </row>
    <row r="661" ht="12.75">
      <c r="F661" s="19"/>
    </row>
    <row r="662" ht="12.75">
      <c r="F662" s="19"/>
    </row>
    <row r="663" ht="12.75">
      <c r="F663" s="19"/>
    </row>
    <row r="664" ht="12.75">
      <c r="F664" s="19"/>
    </row>
    <row r="665" ht="12.75">
      <c r="F665" s="19"/>
    </row>
    <row r="666" ht="12.75">
      <c r="F666" s="19"/>
    </row>
    <row r="667" ht="12.75">
      <c r="F667" s="19"/>
    </row>
    <row r="668" ht="12.75">
      <c r="F668" s="19"/>
    </row>
    <row r="669" ht="12.75">
      <c r="F669" s="19"/>
    </row>
    <row r="670" ht="12.75">
      <c r="F670" s="19"/>
    </row>
    <row r="671" ht="12.75">
      <c r="F671" s="19"/>
    </row>
    <row r="672" ht="12.75">
      <c r="F672" s="19"/>
    </row>
    <row r="673" ht="12.75">
      <c r="F673" s="19"/>
    </row>
    <row r="674" ht="12.75">
      <c r="F674" s="19"/>
    </row>
    <row r="675" ht="12.75">
      <c r="F675" s="19"/>
    </row>
    <row r="676" ht="12.75">
      <c r="F676" s="19"/>
    </row>
    <row r="677" ht="12.75">
      <c r="F677" s="19"/>
    </row>
    <row r="678" ht="12.75">
      <c r="F678" s="19"/>
    </row>
    <row r="679" ht="12.75">
      <c r="F679" s="19"/>
    </row>
    <row r="680" ht="12.75">
      <c r="F680" s="19"/>
    </row>
    <row r="681" ht="12.75">
      <c r="F681" s="19"/>
    </row>
    <row r="682" ht="12.75">
      <c r="F682" s="19"/>
    </row>
    <row r="683" ht="12.75">
      <c r="F683" s="19"/>
    </row>
    <row r="684" ht="12.75">
      <c r="F684" s="19"/>
    </row>
    <row r="685" ht="12.75">
      <c r="F685" s="19"/>
    </row>
    <row r="686" ht="12.75">
      <c r="F686" s="19"/>
    </row>
    <row r="687" ht="12.75">
      <c r="F687" s="19"/>
    </row>
    <row r="688" ht="12.75">
      <c r="F688" s="19"/>
    </row>
    <row r="689" ht="12.75">
      <c r="F689" s="19"/>
    </row>
    <row r="690" ht="12.75">
      <c r="F690" s="19"/>
    </row>
    <row r="691" ht="12.75">
      <c r="F691" s="19"/>
    </row>
    <row r="692" ht="12.75">
      <c r="F692" s="19"/>
    </row>
    <row r="693" ht="12.75">
      <c r="F693" s="19"/>
    </row>
    <row r="694" ht="12.75">
      <c r="F694" s="19"/>
    </row>
    <row r="695" ht="12.75">
      <c r="F695" s="19"/>
    </row>
    <row r="696" ht="12.75">
      <c r="F696" s="19"/>
    </row>
    <row r="697" ht="12.75">
      <c r="F697" s="19"/>
    </row>
    <row r="698" ht="12.75">
      <c r="F698" s="19"/>
    </row>
    <row r="699" ht="12.75">
      <c r="F699" s="19"/>
    </row>
    <row r="700" ht="12.75">
      <c r="F700" s="19"/>
    </row>
    <row r="701" ht="12.75">
      <c r="F701" s="19"/>
    </row>
    <row r="702" ht="12.75">
      <c r="F702" s="19"/>
    </row>
    <row r="703" ht="12.75">
      <c r="F703" s="19"/>
    </row>
    <row r="704" ht="12.75">
      <c r="F704" s="19"/>
    </row>
    <row r="705" ht="12.75">
      <c r="F705" s="19"/>
    </row>
    <row r="706" ht="12.75">
      <c r="F706" s="19"/>
    </row>
    <row r="707" ht="12.75">
      <c r="F707" s="19"/>
    </row>
    <row r="708" ht="12.75">
      <c r="F708" s="19"/>
    </row>
    <row r="709" ht="12.75">
      <c r="F709" s="19"/>
    </row>
    <row r="710" ht="12.75">
      <c r="F710" s="19"/>
    </row>
    <row r="711" ht="12.75">
      <c r="F711" s="19"/>
    </row>
    <row r="712" ht="12.75">
      <c r="F712" s="19"/>
    </row>
    <row r="713" ht="12.75">
      <c r="F713" s="19"/>
    </row>
    <row r="714" ht="12.75">
      <c r="F714" s="19"/>
    </row>
    <row r="715" ht="12.75">
      <c r="F715" s="19"/>
    </row>
    <row r="716" ht="12.75">
      <c r="F716" s="19"/>
    </row>
    <row r="717" ht="12.75">
      <c r="F717" s="19"/>
    </row>
    <row r="718" ht="12.75">
      <c r="F718" s="19"/>
    </row>
    <row r="719" ht="12.75">
      <c r="F719" s="19"/>
    </row>
    <row r="720" ht="12.75">
      <c r="F720" s="19"/>
    </row>
    <row r="721" ht="12.75">
      <c r="F721" s="19"/>
    </row>
    <row r="722" ht="12.75">
      <c r="F722" s="19"/>
    </row>
    <row r="723" ht="12.75">
      <c r="F723" s="19"/>
    </row>
    <row r="724" ht="12.75">
      <c r="F724" s="19"/>
    </row>
    <row r="725" ht="12.75">
      <c r="F725" s="19"/>
    </row>
    <row r="726" ht="12.75">
      <c r="F726" s="19"/>
    </row>
    <row r="727" ht="12.75">
      <c r="F727" s="19"/>
    </row>
    <row r="728" ht="12.75">
      <c r="F728" s="19"/>
    </row>
    <row r="729" ht="12.75">
      <c r="F729" s="19"/>
    </row>
    <row r="730" ht="12.75">
      <c r="F730" s="19"/>
    </row>
    <row r="731" ht="12.75">
      <c r="F731" s="19"/>
    </row>
    <row r="732" ht="12.75">
      <c r="F732" s="19"/>
    </row>
    <row r="733" ht="12.75">
      <c r="F733" s="19"/>
    </row>
    <row r="734" ht="12.75">
      <c r="F734" s="19"/>
    </row>
    <row r="735" ht="12.75">
      <c r="F735" s="19"/>
    </row>
    <row r="736" ht="12.75">
      <c r="F736" s="19"/>
    </row>
    <row r="737" ht="12.75">
      <c r="F737" s="19"/>
    </row>
    <row r="738" ht="12.75">
      <c r="F738" s="19"/>
    </row>
    <row r="739" ht="12.75">
      <c r="F739" s="19"/>
    </row>
    <row r="740" ht="12.75">
      <c r="F740" s="19"/>
    </row>
    <row r="741" ht="12.75">
      <c r="F741" s="19"/>
    </row>
    <row r="742" ht="12.75">
      <c r="F742" s="19"/>
    </row>
    <row r="743" ht="12.75">
      <c r="F743" s="19"/>
    </row>
    <row r="744" ht="12.75">
      <c r="F744" s="19"/>
    </row>
    <row r="745" ht="12.75">
      <c r="F745" s="19"/>
    </row>
    <row r="746" ht="12.75">
      <c r="F746" s="19"/>
    </row>
    <row r="747" ht="12.75">
      <c r="F747" s="19"/>
    </row>
    <row r="748" ht="12.75">
      <c r="F748" s="19"/>
    </row>
    <row r="749" ht="12.75">
      <c r="F749" s="19"/>
    </row>
    <row r="750" ht="12.75">
      <c r="F750" s="19"/>
    </row>
    <row r="751" ht="12.75">
      <c r="F751" s="19"/>
    </row>
    <row r="752" ht="12.75">
      <c r="F752" s="19"/>
    </row>
    <row r="753" ht="12.75">
      <c r="F753" s="19"/>
    </row>
    <row r="754" ht="12.75">
      <c r="F754" s="19"/>
    </row>
    <row r="755" ht="12.75">
      <c r="F755" s="19"/>
    </row>
    <row r="756" ht="12.75">
      <c r="F756" s="19"/>
    </row>
    <row r="757" ht="12.75">
      <c r="F757" s="19"/>
    </row>
    <row r="758" ht="12.75">
      <c r="F758" s="19"/>
    </row>
    <row r="759" ht="12.75">
      <c r="F759" s="19"/>
    </row>
    <row r="760" ht="12.75">
      <c r="F760" s="19"/>
    </row>
    <row r="761" ht="12.75">
      <c r="F761" s="19"/>
    </row>
    <row r="762" ht="12.75">
      <c r="F762" s="19"/>
    </row>
    <row r="763" ht="12.75">
      <c r="F763" s="19"/>
    </row>
    <row r="764" ht="12.75">
      <c r="F764" s="19"/>
    </row>
    <row r="765" ht="12.75">
      <c r="F765" s="19"/>
    </row>
    <row r="766" ht="12.75">
      <c r="F766" s="19"/>
    </row>
    <row r="767" ht="12.75">
      <c r="F767" s="19"/>
    </row>
    <row r="768" ht="12.75">
      <c r="F768" s="19"/>
    </row>
    <row r="769" ht="12.75">
      <c r="F769" s="19"/>
    </row>
    <row r="770" ht="12.75">
      <c r="F770" s="19"/>
    </row>
    <row r="771" ht="12.75">
      <c r="F771" s="19"/>
    </row>
    <row r="772" ht="12.75">
      <c r="F772" s="19"/>
    </row>
    <row r="773" ht="12.75">
      <c r="F773" s="19"/>
    </row>
    <row r="774" ht="12.75">
      <c r="F774" s="19"/>
    </row>
    <row r="775" ht="12.75">
      <c r="F775" s="19"/>
    </row>
    <row r="776" ht="12.75">
      <c r="F776" s="19"/>
    </row>
    <row r="777" ht="12.75">
      <c r="F777" s="19"/>
    </row>
    <row r="778" ht="12.75">
      <c r="F778" s="19"/>
    </row>
    <row r="779" ht="12.75">
      <c r="F779" s="19"/>
    </row>
    <row r="780" ht="12.75">
      <c r="F780" s="19"/>
    </row>
    <row r="781" ht="12.75">
      <c r="F781" s="19"/>
    </row>
    <row r="782" ht="12.75">
      <c r="F782" s="19"/>
    </row>
    <row r="783" ht="12.75">
      <c r="F783" s="19"/>
    </row>
    <row r="784" ht="12.75">
      <c r="F784" s="19"/>
    </row>
    <row r="785" ht="12.75">
      <c r="F785" s="19"/>
    </row>
    <row r="786" ht="12.75">
      <c r="F786" s="19"/>
    </row>
    <row r="787" ht="12.75">
      <c r="F787" s="19"/>
    </row>
    <row r="788" ht="12.75">
      <c r="F788" s="19"/>
    </row>
    <row r="789" ht="12.75">
      <c r="F789" s="19"/>
    </row>
    <row r="790" ht="12.75">
      <c r="F790" s="19"/>
    </row>
    <row r="791" ht="12.75">
      <c r="F791" s="19"/>
    </row>
    <row r="792" ht="12.75">
      <c r="F792" s="19"/>
    </row>
    <row r="793" ht="12.75">
      <c r="F793" s="19"/>
    </row>
    <row r="794" ht="12.75">
      <c r="F794" s="19"/>
    </row>
    <row r="795" ht="12.75">
      <c r="F795" s="19"/>
    </row>
    <row r="796" ht="12.75">
      <c r="F796" s="19"/>
    </row>
    <row r="797" ht="12.75">
      <c r="F797" s="19"/>
    </row>
    <row r="798" ht="12.75">
      <c r="F798" s="19"/>
    </row>
    <row r="799" ht="12.75">
      <c r="F799" s="19"/>
    </row>
    <row r="800" ht="12.75">
      <c r="F800" s="19"/>
    </row>
    <row r="801" ht="12.75">
      <c r="F801" s="19"/>
    </row>
    <row r="802" ht="12.75">
      <c r="F802" s="19"/>
    </row>
    <row r="803" ht="12.75">
      <c r="F803" s="19"/>
    </row>
    <row r="804" ht="12.75">
      <c r="F804" s="19"/>
    </row>
    <row r="805" ht="12.75">
      <c r="F805" s="19"/>
    </row>
    <row r="806" ht="12.75">
      <c r="F806" s="19"/>
    </row>
    <row r="807" ht="12.75">
      <c r="F807" s="19"/>
    </row>
    <row r="808" ht="12.75">
      <c r="F808" s="19"/>
    </row>
    <row r="809" ht="12.75">
      <c r="F809" s="19"/>
    </row>
    <row r="810" ht="12.75">
      <c r="F810" s="19"/>
    </row>
    <row r="811" ht="12.75">
      <c r="F811" s="19"/>
    </row>
    <row r="812" ht="12.75">
      <c r="F812" s="19"/>
    </row>
    <row r="813" ht="12.75">
      <c r="F813" s="19"/>
    </row>
    <row r="814" ht="12.75">
      <c r="F814" s="19"/>
    </row>
    <row r="815" ht="12.75">
      <c r="F815" s="19"/>
    </row>
    <row r="816" ht="12.75">
      <c r="F816" s="19"/>
    </row>
    <row r="817" ht="12.75">
      <c r="F817" s="19"/>
    </row>
    <row r="818" ht="12.75">
      <c r="F818" s="19"/>
    </row>
    <row r="819" ht="12.75">
      <c r="F819" s="19"/>
    </row>
    <row r="820" ht="12.75">
      <c r="F820" s="19"/>
    </row>
    <row r="821" ht="12.75">
      <c r="F821" s="19"/>
    </row>
    <row r="822" ht="12.75">
      <c r="F822" s="19"/>
    </row>
    <row r="823" ht="12.75">
      <c r="F823" s="19"/>
    </row>
    <row r="824" ht="12.75">
      <c r="F824" s="19"/>
    </row>
    <row r="825" ht="12.75">
      <c r="F825" s="19"/>
    </row>
    <row r="826" ht="12.75">
      <c r="F826" s="19"/>
    </row>
    <row r="827" ht="12.75">
      <c r="F827" s="19"/>
    </row>
    <row r="828" ht="12.75">
      <c r="F828" s="19"/>
    </row>
    <row r="829" ht="12.75">
      <c r="F829" s="19"/>
    </row>
    <row r="830" ht="12.75">
      <c r="F830" s="19"/>
    </row>
    <row r="831" ht="12.75">
      <c r="F831" s="19"/>
    </row>
    <row r="832" ht="12.75">
      <c r="F832" s="19"/>
    </row>
    <row r="833" ht="12.75">
      <c r="F833" s="19"/>
    </row>
    <row r="834" ht="12.75">
      <c r="F834" s="19"/>
    </row>
    <row r="835" ht="12.75">
      <c r="F835" s="19"/>
    </row>
    <row r="836" ht="12.75">
      <c r="F836" s="19"/>
    </row>
    <row r="837" ht="12.75">
      <c r="F837" s="19"/>
    </row>
    <row r="838" ht="12.75">
      <c r="F838" s="19"/>
    </row>
    <row r="839" ht="12.75">
      <c r="F839" s="19"/>
    </row>
    <row r="840" ht="12.75">
      <c r="F840" s="19"/>
    </row>
    <row r="841" ht="12.75">
      <c r="F841" s="19"/>
    </row>
    <row r="842" ht="12.75">
      <c r="F842" s="19"/>
    </row>
    <row r="843" ht="12.75">
      <c r="F843" s="19"/>
    </row>
    <row r="844" ht="12.75">
      <c r="F844" s="19"/>
    </row>
    <row r="845" ht="12.75">
      <c r="F845" s="19"/>
    </row>
    <row r="846" ht="12.75">
      <c r="F846" s="19"/>
    </row>
    <row r="847" ht="12.75">
      <c r="F847" s="19"/>
    </row>
    <row r="848" ht="12.75">
      <c r="F848" s="19"/>
    </row>
    <row r="849" ht="12.75">
      <c r="F849" s="19"/>
    </row>
    <row r="850" ht="12.75">
      <c r="F850" s="19"/>
    </row>
    <row r="851" ht="12.75">
      <c r="F851" s="19"/>
    </row>
    <row r="852" ht="12.75">
      <c r="F852" s="19"/>
    </row>
    <row r="853" ht="12.75">
      <c r="F853" s="19"/>
    </row>
    <row r="854" ht="12.75">
      <c r="F854" s="19"/>
    </row>
    <row r="855" ht="12.75">
      <c r="F855" s="19"/>
    </row>
    <row r="856" ht="12.75">
      <c r="F856" s="19"/>
    </row>
    <row r="857" ht="12.75">
      <c r="F857" s="19"/>
    </row>
    <row r="858" ht="12.75">
      <c r="F858" s="19"/>
    </row>
    <row r="859" ht="12.75">
      <c r="F859" s="19"/>
    </row>
    <row r="860" ht="12.75">
      <c r="F860" s="19"/>
    </row>
    <row r="861" ht="12.75">
      <c r="F861" s="19"/>
    </row>
    <row r="862" ht="12.75">
      <c r="F862" s="19"/>
    </row>
    <row r="863" ht="12.75">
      <c r="F863" s="19"/>
    </row>
    <row r="864" ht="12.75">
      <c r="F864" s="19"/>
    </row>
    <row r="865" ht="12.75">
      <c r="F865" s="19"/>
    </row>
    <row r="866" ht="12.75">
      <c r="F866" s="19"/>
    </row>
    <row r="867" ht="12.75">
      <c r="F867" s="19"/>
    </row>
    <row r="868" ht="12.75">
      <c r="F868" s="19"/>
    </row>
    <row r="869" ht="12.75">
      <c r="F869" s="19"/>
    </row>
    <row r="870" ht="12.75">
      <c r="F870" s="19"/>
    </row>
    <row r="871" ht="12.75">
      <c r="F871" s="19"/>
    </row>
    <row r="872" ht="12.75">
      <c r="F872" s="19"/>
    </row>
    <row r="873" ht="12.75">
      <c r="F873" s="19"/>
    </row>
    <row r="874" ht="12.75">
      <c r="F874" s="19"/>
    </row>
    <row r="875" ht="12.75">
      <c r="F875" s="19"/>
    </row>
    <row r="876" ht="12.75">
      <c r="F876" s="19"/>
    </row>
    <row r="877" ht="12.75">
      <c r="F877" s="19"/>
    </row>
    <row r="878" ht="12.75">
      <c r="F878" s="19"/>
    </row>
    <row r="879" ht="12.75">
      <c r="F879" s="19"/>
    </row>
    <row r="880" ht="12.75">
      <c r="F880" s="19"/>
    </row>
    <row r="881" ht="12.75">
      <c r="F881" s="19"/>
    </row>
    <row r="882" ht="12.75">
      <c r="F882" s="19"/>
    </row>
    <row r="883" ht="12.75">
      <c r="F883" s="19"/>
    </row>
    <row r="884" ht="12.75">
      <c r="F884" s="19"/>
    </row>
    <row r="885" ht="12.75">
      <c r="F885" s="19"/>
    </row>
    <row r="886" ht="12.75">
      <c r="F886" s="19"/>
    </row>
    <row r="887" ht="12.75">
      <c r="F887" s="19"/>
    </row>
    <row r="888" ht="12.75">
      <c r="F888" s="19"/>
    </row>
    <row r="889" ht="12.75">
      <c r="F889" s="19"/>
    </row>
    <row r="890" ht="12.75">
      <c r="F890" s="19"/>
    </row>
    <row r="891" ht="12.75">
      <c r="F891" s="19"/>
    </row>
  </sheetData>
  <mergeCells count="21">
    <mergeCell ref="A2:M2"/>
    <mergeCell ref="A11:C11"/>
    <mergeCell ref="A5:A7"/>
    <mergeCell ref="G5:I5"/>
    <mergeCell ref="H6:I6"/>
    <mergeCell ref="G6:G7"/>
    <mergeCell ref="J3:M3"/>
    <mergeCell ref="A71:C71"/>
    <mergeCell ref="A9:D9"/>
    <mergeCell ref="B5:B7"/>
    <mergeCell ref="E5:E7"/>
    <mergeCell ref="N5:N7"/>
    <mergeCell ref="F5:F7"/>
    <mergeCell ref="N3:AA3"/>
    <mergeCell ref="A88:C88"/>
    <mergeCell ref="K5:M5"/>
    <mergeCell ref="K6:K7"/>
    <mergeCell ref="L6:M6"/>
    <mergeCell ref="J5:J7"/>
    <mergeCell ref="C5:C7"/>
    <mergeCell ref="A10:C10"/>
  </mergeCells>
  <printOptions horizontalCentered="1"/>
  <pageMargins left="0.1968503937007874" right="0.1968503937007874" top="0.3937007874015748" bottom="0.5905511811023623" header="0.5118110236220472" footer="0.11811023622047245"/>
  <pageSetup fitToHeight="5" fitToWidth="1" horizontalDpi="300" verticalDpi="300" orientation="landscape" paperSize="9" scale="80" r:id="rId1"/>
  <headerFooter alignWithMargins="0">
    <oddFooter>&amp;C
Strona &amp;P z &amp;N
</oddFooter>
  </headerFooter>
  <rowBreaks count="1" manualBreakCount="1">
    <brk id="24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92"/>
  <sheetViews>
    <sheetView view="pageBreakPreview" zoomScaleNormal="75" zoomScaleSheetLayoutView="100" workbookViewId="0" topLeftCell="G4">
      <pane ySplit="4" topLeftCell="BM8" activePane="bottomLeft" state="frozen"/>
      <selection pane="topLeft" activeCell="A4" sqref="A4"/>
      <selection pane="bottomLeft" activeCell="G36" sqref="G36"/>
    </sheetView>
  </sheetViews>
  <sheetFormatPr defaultColWidth="9.00390625" defaultRowHeight="12.75"/>
  <cols>
    <col min="1" max="1" width="5.625" style="178" customWidth="1"/>
    <col min="2" max="2" width="6.625" style="2" customWidth="1"/>
    <col min="3" max="3" width="33.875" style="4" customWidth="1"/>
    <col min="4" max="4" width="7.25390625" style="4" hidden="1" customWidth="1"/>
    <col min="5" max="5" width="12.625" style="0" hidden="1" customWidth="1"/>
    <col min="6" max="6" width="12.25390625" style="4" hidden="1" customWidth="1"/>
    <col min="7" max="7" width="14.125" style="0" customWidth="1"/>
    <col min="8" max="8" width="13.25390625" style="0" customWidth="1"/>
    <col min="9" max="9" width="13.00390625" style="0" customWidth="1"/>
    <col min="10" max="10" width="13.00390625" style="195" customWidth="1"/>
    <col min="11" max="13" width="13.00390625" style="3" customWidth="1"/>
    <col min="14" max="14" width="13.00390625" style="0" hidden="1" customWidth="1"/>
  </cols>
  <sheetData>
    <row r="1" ht="12.75">
      <c r="A1" s="185"/>
    </row>
    <row r="2" spans="1:14" s="1" customFormat="1" ht="40.5" customHeight="1">
      <c r="A2" s="363" t="s">
        <v>119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187"/>
    </row>
    <row r="3" spans="1:27" s="1" customFormat="1" ht="45.75" customHeight="1">
      <c r="A3" s="28"/>
      <c r="B3" s="28"/>
      <c r="C3" s="28" t="s">
        <v>133</v>
      </c>
      <c r="D3" s="28"/>
      <c r="E3" s="28"/>
      <c r="F3" s="28"/>
      <c r="G3" s="28"/>
      <c r="H3" s="186"/>
      <c r="J3" s="378" t="s">
        <v>132</v>
      </c>
      <c r="K3" s="379"/>
      <c r="L3" s="379"/>
      <c r="M3" s="379"/>
      <c r="N3" s="394"/>
      <c r="O3" s="394"/>
      <c r="P3" s="394"/>
      <c r="Q3" s="394"/>
      <c r="R3" s="394"/>
      <c r="S3" s="394"/>
      <c r="T3" s="394"/>
      <c r="U3" s="394"/>
      <c r="V3" s="394"/>
      <c r="W3" s="394"/>
      <c r="X3" s="394"/>
      <c r="Y3" s="394"/>
      <c r="Z3" s="394"/>
      <c r="AA3" s="394"/>
    </row>
    <row r="4" spans="1:14" s="1" customFormat="1" ht="13.5" customHeight="1" thickBot="1">
      <c r="A4" s="29"/>
      <c r="B4" s="29"/>
      <c r="C4" s="29"/>
      <c r="D4" s="29"/>
      <c r="E4" s="29"/>
      <c r="F4" s="29"/>
      <c r="G4" s="29"/>
      <c r="H4" s="29"/>
      <c r="I4" s="29"/>
      <c r="J4" s="196"/>
      <c r="K4" s="29"/>
      <c r="L4" s="29"/>
      <c r="M4" s="29" t="s">
        <v>18</v>
      </c>
      <c r="N4" s="184"/>
    </row>
    <row r="5" spans="1:14" s="5" customFormat="1" ht="24.75" customHeight="1">
      <c r="A5" s="368" t="s">
        <v>8</v>
      </c>
      <c r="B5" s="383" t="s">
        <v>64</v>
      </c>
      <c r="C5" s="403" t="s">
        <v>0</v>
      </c>
      <c r="D5" s="145" t="s">
        <v>15</v>
      </c>
      <c r="E5" s="385" t="s">
        <v>11</v>
      </c>
      <c r="F5" s="391" t="s">
        <v>102</v>
      </c>
      <c r="G5" s="371" t="s">
        <v>120</v>
      </c>
      <c r="H5" s="372"/>
      <c r="I5" s="373"/>
      <c r="J5" s="400" t="s">
        <v>41</v>
      </c>
      <c r="K5" s="371" t="s">
        <v>121</v>
      </c>
      <c r="L5" s="372"/>
      <c r="M5" s="373"/>
      <c r="N5" s="388" t="s">
        <v>103</v>
      </c>
    </row>
    <row r="6" spans="1:14" s="5" customFormat="1" ht="16.5" customHeight="1">
      <c r="A6" s="369"/>
      <c r="B6" s="384"/>
      <c r="C6" s="404"/>
      <c r="D6" s="146" t="s">
        <v>16</v>
      </c>
      <c r="E6" s="386"/>
      <c r="F6" s="392"/>
      <c r="G6" s="376" t="s">
        <v>126</v>
      </c>
      <c r="H6" s="374" t="s">
        <v>12</v>
      </c>
      <c r="I6" s="375"/>
      <c r="J6" s="401"/>
      <c r="K6" s="398" t="s">
        <v>127</v>
      </c>
      <c r="L6" s="374" t="s">
        <v>12</v>
      </c>
      <c r="M6" s="375"/>
      <c r="N6" s="389"/>
    </row>
    <row r="7" spans="1:14" s="5" customFormat="1" ht="40.5" customHeight="1" thickBot="1">
      <c r="A7" s="370"/>
      <c r="B7" s="384"/>
      <c r="C7" s="404"/>
      <c r="D7" s="147" t="s">
        <v>17</v>
      </c>
      <c r="E7" s="387"/>
      <c r="F7" s="393"/>
      <c r="G7" s="377"/>
      <c r="H7" s="17" t="s">
        <v>13</v>
      </c>
      <c r="I7" s="17" t="s">
        <v>14</v>
      </c>
      <c r="J7" s="402"/>
      <c r="K7" s="399"/>
      <c r="L7" s="17" t="s">
        <v>13</v>
      </c>
      <c r="M7" s="17" t="s">
        <v>14</v>
      </c>
      <c r="N7" s="390"/>
    </row>
    <row r="8" spans="1:14" ht="13.5" customHeight="1" thickBot="1">
      <c r="A8" s="13">
        <v>1</v>
      </c>
      <c r="B8" s="9">
        <v>2</v>
      </c>
      <c r="C8" s="10">
        <v>3</v>
      </c>
      <c r="D8" s="10">
        <v>4</v>
      </c>
      <c r="E8" s="11">
        <v>5</v>
      </c>
      <c r="F8" s="10">
        <v>6</v>
      </c>
      <c r="G8" s="11">
        <v>4</v>
      </c>
      <c r="H8" s="11">
        <v>5</v>
      </c>
      <c r="I8" s="11">
        <v>6</v>
      </c>
      <c r="J8" s="197">
        <v>7</v>
      </c>
      <c r="K8" s="80">
        <v>8</v>
      </c>
      <c r="L8" s="12">
        <v>9</v>
      </c>
      <c r="M8" s="212">
        <v>10</v>
      </c>
      <c r="N8" s="211">
        <v>10</v>
      </c>
    </row>
    <row r="9" spans="1:14" s="14" customFormat="1" ht="29.25" customHeight="1" thickBot="1">
      <c r="A9" s="380" t="s">
        <v>7</v>
      </c>
      <c r="B9" s="381"/>
      <c r="C9" s="381"/>
      <c r="D9" s="382"/>
      <c r="E9" s="95">
        <f aca="true" t="shared" si="0" ref="E9:N9">SUBTOTAL(9,E15:E95)</f>
        <v>50682274</v>
      </c>
      <c r="F9" s="95">
        <f t="shared" si="0"/>
        <v>4882472</v>
      </c>
      <c r="G9" s="95">
        <f t="shared" si="0"/>
        <v>37522434</v>
      </c>
      <c r="H9" s="95">
        <f t="shared" si="0"/>
        <v>23189941</v>
      </c>
      <c r="I9" s="95">
        <f t="shared" si="0"/>
        <v>14332493</v>
      </c>
      <c r="J9" s="95">
        <f t="shared" si="0"/>
        <v>-194000</v>
      </c>
      <c r="K9" s="95">
        <f t="shared" si="0"/>
        <v>37328434</v>
      </c>
      <c r="L9" s="95">
        <f t="shared" si="0"/>
        <v>22995941</v>
      </c>
      <c r="M9" s="95">
        <f t="shared" si="0"/>
        <v>14332493</v>
      </c>
      <c r="N9" s="179">
        <f t="shared" si="0"/>
        <v>9537368</v>
      </c>
    </row>
    <row r="10" spans="1:14" s="15" customFormat="1" ht="28.5" customHeight="1" thickBot="1">
      <c r="A10" s="405" t="s">
        <v>107</v>
      </c>
      <c r="B10" s="406"/>
      <c r="C10" s="407"/>
      <c r="D10" s="27"/>
      <c r="E10" s="96">
        <f aca="true" t="shared" si="1" ref="E10:N10">SUBTOTAL(9,E15:E88)</f>
        <v>49002274</v>
      </c>
      <c r="F10" s="96">
        <f t="shared" si="1"/>
        <v>4252472</v>
      </c>
      <c r="G10" s="96">
        <f t="shared" si="1"/>
        <v>36472434</v>
      </c>
      <c r="H10" s="96">
        <f t="shared" si="1"/>
        <v>22139941</v>
      </c>
      <c r="I10" s="96">
        <f t="shared" si="1"/>
        <v>14332493</v>
      </c>
      <c r="J10" s="96">
        <f t="shared" si="1"/>
        <v>-194000</v>
      </c>
      <c r="K10" s="95">
        <f t="shared" si="1"/>
        <v>36278434</v>
      </c>
      <c r="L10" s="96">
        <f t="shared" si="1"/>
        <v>21945941</v>
      </c>
      <c r="M10" s="96">
        <f t="shared" si="1"/>
        <v>14332493</v>
      </c>
      <c r="N10" s="102">
        <f t="shared" si="1"/>
        <v>9537368</v>
      </c>
    </row>
    <row r="11" spans="1:14" s="15" customFormat="1" ht="28.5" customHeight="1" thickBot="1">
      <c r="A11" s="365" t="s">
        <v>10</v>
      </c>
      <c r="B11" s="366"/>
      <c r="C11" s="367"/>
      <c r="D11" s="141"/>
      <c r="E11" s="142">
        <f aca="true" t="shared" si="2" ref="E11:N11">SUBTOTAL(9,E15:E71)</f>
        <v>44955894</v>
      </c>
      <c r="F11" s="142">
        <f t="shared" si="2"/>
        <v>4252472</v>
      </c>
      <c r="G11" s="142">
        <f t="shared" si="2"/>
        <v>32426054</v>
      </c>
      <c r="H11" s="142">
        <f t="shared" si="2"/>
        <v>18093561</v>
      </c>
      <c r="I11" s="142">
        <f t="shared" si="2"/>
        <v>14332493</v>
      </c>
      <c r="J11" s="142">
        <f t="shared" si="2"/>
        <v>-200000</v>
      </c>
      <c r="K11" s="142">
        <f t="shared" si="2"/>
        <v>32226054</v>
      </c>
      <c r="L11" s="142">
        <f t="shared" si="2"/>
        <v>17893561</v>
      </c>
      <c r="M11" s="142">
        <f t="shared" si="2"/>
        <v>14332493</v>
      </c>
      <c r="N11" s="180">
        <f t="shared" si="2"/>
        <v>9537368</v>
      </c>
    </row>
    <row r="12" spans="1:14" s="74" customFormat="1" ht="33" customHeight="1" thickBot="1">
      <c r="A12" s="70"/>
      <c r="B12" s="71" t="s">
        <v>1</v>
      </c>
      <c r="C12" s="72" t="s">
        <v>19</v>
      </c>
      <c r="D12" s="73"/>
      <c r="E12" s="96">
        <f aca="true" t="shared" si="3" ref="E12:N12">SUBTOTAL(9,E14:E34)</f>
        <v>30569113</v>
      </c>
      <c r="F12" s="96">
        <f t="shared" si="3"/>
        <v>2287621</v>
      </c>
      <c r="G12" s="96">
        <f t="shared" si="3"/>
        <v>25437054</v>
      </c>
      <c r="H12" s="96">
        <f t="shared" si="3"/>
        <v>11104561</v>
      </c>
      <c r="I12" s="96">
        <f t="shared" si="3"/>
        <v>14332493</v>
      </c>
      <c r="J12" s="96">
        <f t="shared" si="3"/>
        <v>-200000</v>
      </c>
      <c r="K12" s="95">
        <f t="shared" si="3"/>
        <v>25237054</v>
      </c>
      <c r="L12" s="96">
        <f t="shared" si="3"/>
        <v>10904561</v>
      </c>
      <c r="M12" s="96">
        <f t="shared" si="3"/>
        <v>14332493</v>
      </c>
      <c r="N12" s="102">
        <f t="shared" si="3"/>
        <v>4004438</v>
      </c>
    </row>
    <row r="13" spans="1:14" s="79" customFormat="1" ht="33" customHeight="1" thickBot="1">
      <c r="A13" s="75"/>
      <c r="B13" s="76" t="s">
        <v>5</v>
      </c>
      <c r="C13" s="77" t="s">
        <v>125</v>
      </c>
      <c r="D13" s="78"/>
      <c r="E13" s="97">
        <f aca="true" t="shared" si="4" ref="E13:N13">SUBTOTAL(9,E14:E34)</f>
        <v>30569113</v>
      </c>
      <c r="F13" s="97">
        <f t="shared" si="4"/>
        <v>2287621</v>
      </c>
      <c r="G13" s="97">
        <f t="shared" si="4"/>
        <v>25437054</v>
      </c>
      <c r="H13" s="97">
        <f t="shared" si="4"/>
        <v>11104561</v>
      </c>
      <c r="I13" s="97">
        <f t="shared" si="4"/>
        <v>14332493</v>
      </c>
      <c r="J13" s="97">
        <f t="shared" si="4"/>
        <v>-200000</v>
      </c>
      <c r="K13" s="191">
        <f t="shared" si="4"/>
        <v>25237054</v>
      </c>
      <c r="L13" s="97">
        <f t="shared" si="4"/>
        <v>10904561</v>
      </c>
      <c r="M13" s="97">
        <f t="shared" si="4"/>
        <v>14332493</v>
      </c>
      <c r="N13" s="98">
        <f t="shared" si="4"/>
        <v>4004438</v>
      </c>
    </row>
    <row r="14" spans="1:14" s="69" customFormat="1" ht="16.5" customHeight="1" thickBot="1">
      <c r="A14" s="150"/>
      <c r="B14" s="151"/>
      <c r="C14" s="152" t="s">
        <v>20</v>
      </c>
      <c r="D14" s="153"/>
      <c r="E14" s="154">
        <f aca="true" t="shared" si="5" ref="E14:N14">SUBTOTAL(9,E15:E23)</f>
        <v>4040500</v>
      </c>
      <c r="F14" s="154">
        <f t="shared" si="5"/>
        <v>255500</v>
      </c>
      <c r="G14" s="154">
        <f t="shared" si="5"/>
        <v>4865000</v>
      </c>
      <c r="H14" s="154">
        <f t="shared" si="5"/>
        <v>4865000</v>
      </c>
      <c r="I14" s="154">
        <f t="shared" si="5"/>
        <v>0</v>
      </c>
      <c r="J14" s="154">
        <f t="shared" si="5"/>
        <v>-200000</v>
      </c>
      <c r="K14" s="192">
        <f t="shared" si="5"/>
        <v>4665000</v>
      </c>
      <c r="L14" s="154">
        <f t="shared" si="5"/>
        <v>4665000</v>
      </c>
      <c r="M14" s="154">
        <f t="shared" si="5"/>
        <v>0</v>
      </c>
      <c r="N14" s="102">
        <f t="shared" si="5"/>
        <v>0</v>
      </c>
    </row>
    <row r="15" spans="1:14" s="157" customFormat="1" ht="22.5">
      <c r="A15" s="85">
        <v>1</v>
      </c>
      <c r="B15" s="155"/>
      <c r="C15" s="34" t="s">
        <v>42</v>
      </c>
      <c r="D15" s="35" t="s">
        <v>44</v>
      </c>
      <c r="E15" s="99">
        <v>2750000</v>
      </c>
      <c r="F15" s="140">
        <v>250000</v>
      </c>
      <c r="G15" s="100">
        <f aca="true" t="shared" si="6" ref="G15:G23">H15+I15</f>
        <v>2500000</v>
      </c>
      <c r="H15" s="100">
        <v>2500000</v>
      </c>
      <c r="I15" s="42">
        <v>0</v>
      </c>
      <c r="J15" s="130">
        <f aca="true" t="shared" si="7" ref="J15:J23">K15-G15</f>
        <v>0</v>
      </c>
      <c r="K15" s="193">
        <f aca="true" t="shared" si="8" ref="K15:K23">L15+M15</f>
        <v>2500000</v>
      </c>
      <c r="L15" s="100">
        <v>2500000</v>
      </c>
      <c r="M15" s="36">
        <v>0</v>
      </c>
      <c r="N15" s="156">
        <f>E15-F15-K15</f>
        <v>0</v>
      </c>
    </row>
    <row r="16" spans="1:14" s="157" customFormat="1" ht="45">
      <c r="A16" s="85">
        <v>2</v>
      </c>
      <c r="B16" s="37"/>
      <c r="C16" s="175" t="s">
        <v>108</v>
      </c>
      <c r="D16" s="35" t="s">
        <v>104</v>
      </c>
      <c r="E16" s="99">
        <v>545000</v>
      </c>
      <c r="F16" s="140">
        <v>0</v>
      </c>
      <c r="G16" s="100">
        <f t="shared" si="6"/>
        <v>545000</v>
      </c>
      <c r="H16" s="100">
        <v>545000</v>
      </c>
      <c r="I16" s="36">
        <v>0</v>
      </c>
      <c r="J16" s="130">
        <f t="shared" si="7"/>
        <v>0</v>
      </c>
      <c r="K16" s="193">
        <f t="shared" si="8"/>
        <v>545000</v>
      </c>
      <c r="L16" s="100">
        <v>545000</v>
      </c>
      <c r="M16" s="36">
        <v>0</v>
      </c>
      <c r="N16" s="131">
        <f>E16-F16-K16</f>
        <v>0</v>
      </c>
    </row>
    <row r="17" spans="1:14" s="157" customFormat="1" ht="22.5">
      <c r="A17" s="85">
        <v>3</v>
      </c>
      <c r="B17" s="37"/>
      <c r="C17" s="175" t="s">
        <v>70</v>
      </c>
      <c r="D17" s="35" t="s">
        <v>96</v>
      </c>
      <c r="E17" s="99">
        <v>80000</v>
      </c>
      <c r="F17" s="140">
        <v>0</v>
      </c>
      <c r="G17" s="100">
        <f t="shared" si="6"/>
        <v>80000</v>
      </c>
      <c r="H17" s="100">
        <v>80000</v>
      </c>
      <c r="I17" s="36">
        <v>0</v>
      </c>
      <c r="J17" s="130">
        <f t="shared" si="7"/>
        <v>0</v>
      </c>
      <c r="K17" s="193">
        <f t="shared" si="8"/>
        <v>80000</v>
      </c>
      <c r="L17" s="100">
        <v>80000</v>
      </c>
      <c r="M17" s="36">
        <v>0</v>
      </c>
      <c r="N17" s="131">
        <f>E17-F17-K17</f>
        <v>0</v>
      </c>
    </row>
    <row r="18" spans="1:14" s="157" customFormat="1" ht="22.5">
      <c r="A18" s="85">
        <v>4</v>
      </c>
      <c r="B18" s="37"/>
      <c r="C18" s="34" t="s">
        <v>71</v>
      </c>
      <c r="D18" s="35" t="s">
        <v>44</v>
      </c>
      <c r="E18" s="99">
        <v>45500</v>
      </c>
      <c r="F18" s="140">
        <v>5500</v>
      </c>
      <c r="G18" s="100">
        <f t="shared" si="6"/>
        <v>40000</v>
      </c>
      <c r="H18" s="100">
        <v>40000</v>
      </c>
      <c r="I18" s="36">
        <v>0</v>
      </c>
      <c r="J18" s="130">
        <f t="shared" si="7"/>
        <v>0</v>
      </c>
      <c r="K18" s="193">
        <f t="shared" si="8"/>
        <v>40000</v>
      </c>
      <c r="L18" s="100">
        <v>40000</v>
      </c>
      <c r="M18" s="36">
        <v>0</v>
      </c>
      <c r="N18" s="131">
        <f>E18-F18-K18</f>
        <v>0</v>
      </c>
    </row>
    <row r="19" spans="1:14" s="157" customFormat="1" ht="22.5">
      <c r="A19" s="85">
        <v>5</v>
      </c>
      <c r="B19" s="37"/>
      <c r="C19" s="34" t="s">
        <v>109</v>
      </c>
      <c r="D19" s="35" t="s">
        <v>110</v>
      </c>
      <c r="E19" s="99">
        <v>220000</v>
      </c>
      <c r="F19" s="140">
        <v>0</v>
      </c>
      <c r="G19" s="100">
        <f t="shared" si="6"/>
        <v>220000</v>
      </c>
      <c r="H19" s="100">
        <v>220000</v>
      </c>
      <c r="I19" s="36">
        <v>0</v>
      </c>
      <c r="J19" s="130">
        <f t="shared" si="7"/>
        <v>0</v>
      </c>
      <c r="K19" s="193">
        <f t="shared" si="8"/>
        <v>220000</v>
      </c>
      <c r="L19" s="100">
        <v>220000</v>
      </c>
      <c r="M19" s="36">
        <v>0</v>
      </c>
      <c r="N19" s="131">
        <f>E19-F19-K19</f>
        <v>0</v>
      </c>
    </row>
    <row r="20" spans="1:14" s="157" customFormat="1" ht="33.75">
      <c r="A20" s="85">
        <v>6</v>
      </c>
      <c r="B20" s="37"/>
      <c r="C20" s="34" t="s">
        <v>123</v>
      </c>
      <c r="D20" s="35"/>
      <c r="E20" s="99"/>
      <c r="F20" s="140"/>
      <c r="G20" s="100">
        <f t="shared" si="6"/>
        <v>850000</v>
      </c>
      <c r="H20" s="100">
        <v>850000</v>
      </c>
      <c r="I20" s="36">
        <v>0</v>
      </c>
      <c r="J20" s="130">
        <f t="shared" si="7"/>
        <v>0</v>
      </c>
      <c r="K20" s="193">
        <f t="shared" si="8"/>
        <v>850000</v>
      </c>
      <c r="L20" s="100">
        <v>850000</v>
      </c>
      <c r="M20" s="36">
        <v>0</v>
      </c>
      <c r="N20" s="131"/>
    </row>
    <row r="21" spans="1:14" s="157" customFormat="1" ht="33.75">
      <c r="A21" s="85">
        <v>7</v>
      </c>
      <c r="B21" s="37"/>
      <c r="C21" s="34" t="s">
        <v>72</v>
      </c>
      <c r="D21" s="35" t="s">
        <v>96</v>
      </c>
      <c r="E21" s="99">
        <v>100000</v>
      </c>
      <c r="F21" s="140">
        <v>0</v>
      </c>
      <c r="G21" s="100">
        <f t="shared" si="6"/>
        <v>100000</v>
      </c>
      <c r="H21" s="100">
        <v>100000</v>
      </c>
      <c r="I21" s="36">
        <v>0</v>
      </c>
      <c r="J21" s="130">
        <f t="shared" si="7"/>
        <v>0</v>
      </c>
      <c r="K21" s="193">
        <f t="shared" si="8"/>
        <v>100000</v>
      </c>
      <c r="L21" s="100">
        <v>100000</v>
      </c>
      <c r="M21" s="36">
        <v>0</v>
      </c>
      <c r="N21" s="131">
        <f>E21-F21-K21</f>
        <v>0</v>
      </c>
    </row>
    <row r="22" spans="1:14" s="157" customFormat="1" ht="22.5">
      <c r="A22" s="85">
        <v>8</v>
      </c>
      <c r="B22" s="37"/>
      <c r="C22" s="34" t="s">
        <v>129</v>
      </c>
      <c r="D22" s="35"/>
      <c r="E22" s="99"/>
      <c r="F22" s="140"/>
      <c r="G22" s="100">
        <f t="shared" si="6"/>
        <v>30000</v>
      </c>
      <c r="H22" s="100">
        <v>30000</v>
      </c>
      <c r="I22" s="36">
        <v>0</v>
      </c>
      <c r="J22" s="130">
        <f t="shared" si="7"/>
        <v>0</v>
      </c>
      <c r="K22" s="193">
        <f t="shared" si="8"/>
        <v>30000</v>
      </c>
      <c r="L22" s="100">
        <v>30000</v>
      </c>
      <c r="M22" s="36">
        <v>0</v>
      </c>
      <c r="N22" s="131"/>
    </row>
    <row r="23" spans="1:14" s="157" customFormat="1" ht="23.25" thickBot="1">
      <c r="A23" s="85">
        <v>9</v>
      </c>
      <c r="B23" s="37"/>
      <c r="C23" s="34" t="s">
        <v>73</v>
      </c>
      <c r="D23" s="35" t="s">
        <v>96</v>
      </c>
      <c r="E23" s="99">
        <v>300000</v>
      </c>
      <c r="F23" s="140">
        <v>0</v>
      </c>
      <c r="G23" s="100">
        <f t="shared" si="6"/>
        <v>500000</v>
      </c>
      <c r="H23" s="100">
        <v>500000</v>
      </c>
      <c r="I23" s="36">
        <v>0</v>
      </c>
      <c r="J23" s="130">
        <f t="shared" si="7"/>
        <v>-200000</v>
      </c>
      <c r="K23" s="193">
        <f t="shared" si="8"/>
        <v>300000</v>
      </c>
      <c r="L23" s="100">
        <v>300000</v>
      </c>
      <c r="M23" s="36">
        <v>0</v>
      </c>
      <c r="N23" s="131">
        <f>E23-F23-K23</f>
        <v>0</v>
      </c>
    </row>
    <row r="24" spans="1:28" s="166" customFormat="1" ht="16.5" thickBot="1">
      <c r="A24" s="158"/>
      <c r="B24" s="159"/>
      <c r="C24" s="160" t="s">
        <v>21</v>
      </c>
      <c r="D24" s="161"/>
      <c r="E24" s="162">
        <f aca="true" t="shared" si="9" ref="E24:N24">SUBTOTAL(9,E25:E34)</f>
        <v>26528613</v>
      </c>
      <c r="F24" s="162">
        <f t="shared" si="9"/>
        <v>2032121</v>
      </c>
      <c r="G24" s="162">
        <f t="shared" si="9"/>
        <v>20572054</v>
      </c>
      <c r="H24" s="162">
        <f t="shared" si="9"/>
        <v>6239561</v>
      </c>
      <c r="I24" s="162">
        <f t="shared" si="9"/>
        <v>14332493</v>
      </c>
      <c r="J24" s="163">
        <f t="shared" si="9"/>
        <v>0</v>
      </c>
      <c r="K24" s="194">
        <f t="shared" si="9"/>
        <v>20572054</v>
      </c>
      <c r="L24" s="162">
        <f t="shared" si="9"/>
        <v>6239561</v>
      </c>
      <c r="M24" s="162">
        <f t="shared" si="9"/>
        <v>14332493</v>
      </c>
      <c r="N24" s="164">
        <f t="shared" si="9"/>
        <v>4004438</v>
      </c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</row>
    <row r="25" spans="1:14" s="170" customFormat="1" ht="33.75">
      <c r="A25" s="167">
        <v>10</v>
      </c>
      <c r="B25" s="168"/>
      <c r="C25" s="34" t="s">
        <v>43</v>
      </c>
      <c r="D25" s="35" t="s">
        <v>97</v>
      </c>
      <c r="E25" s="99">
        <v>25332613</v>
      </c>
      <c r="F25" s="140">
        <v>1924121</v>
      </c>
      <c r="G25" s="100">
        <f aca="true" t="shared" si="10" ref="G25:G34">H25+I25</f>
        <v>19204054</v>
      </c>
      <c r="H25" s="100">
        <v>4871561</v>
      </c>
      <c r="I25" s="36">
        <v>14332493</v>
      </c>
      <c r="J25" s="169">
        <f aca="true" t="shared" si="11" ref="J25:J34">K25-G25</f>
        <v>0</v>
      </c>
      <c r="K25" s="193">
        <f aca="true" t="shared" si="12" ref="K25:K34">L25+M25</f>
        <v>19204054</v>
      </c>
      <c r="L25" s="100">
        <v>4871561</v>
      </c>
      <c r="M25" s="36">
        <v>14332493</v>
      </c>
      <c r="N25" s="131">
        <f aca="true" t="shared" si="13" ref="N25:N30">E25-F25-K25</f>
        <v>4204438</v>
      </c>
    </row>
    <row r="26" spans="1:14" s="157" customFormat="1" ht="23.25" thickBot="1">
      <c r="A26" s="85">
        <v>11</v>
      </c>
      <c r="B26" s="38"/>
      <c r="C26" s="34" t="s">
        <v>75</v>
      </c>
      <c r="D26" s="35" t="s">
        <v>44</v>
      </c>
      <c r="E26" s="99">
        <v>78000</v>
      </c>
      <c r="F26" s="140">
        <v>8000</v>
      </c>
      <c r="G26" s="100">
        <f t="shared" si="10"/>
        <v>70000</v>
      </c>
      <c r="H26" s="100">
        <v>70000</v>
      </c>
      <c r="I26" s="36">
        <v>0</v>
      </c>
      <c r="J26" s="130">
        <f t="shared" si="11"/>
        <v>0</v>
      </c>
      <c r="K26" s="193">
        <f t="shared" si="12"/>
        <v>70000</v>
      </c>
      <c r="L26" s="100">
        <v>70000</v>
      </c>
      <c r="M26" s="36">
        <v>0</v>
      </c>
      <c r="N26" s="156">
        <f t="shared" si="13"/>
        <v>0</v>
      </c>
    </row>
    <row r="27" spans="1:14" s="157" customFormat="1" ht="22.5">
      <c r="A27" s="167">
        <v>12</v>
      </c>
      <c r="B27" s="39"/>
      <c r="C27" s="34" t="s">
        <v>76</v>
      </c>
      <c r="D27" s="35" t="s">
        <v>96</v>
      </c>
      <c r="E27" s="99">
        <v>250000</v>
      </c>
      <c r="F27" s="140">
        <v>0</v>
      </c>
      <c r="G27" s="100">
        <f t="shared" si="10"/>
        <v>250000</v>
      </c>
      <c r="H27" s="100">
        <v>250000</v>
      </c>
      <c r="I27" s="36">
        <v>0</v>
      </c>
      <c r="J27" s="171">
        <f t="shared" si="11"/>
        <v>0</v>
      </c>
      <c r="K27" s="193">
        <f t="shared" si="12"/>
        <v>250000</v>
      </c>
      <c r="L27" s="100">
        <v>250000</v>
      </c>
      <c r="M27" s="36">
        <v>0</v>
      </c>
      <c r="N27" s="131">
        <f t="shared" si="13"/>
        <v>0</v>
      </c>
    </row>
    <row r="28" spans="1:14" s="172" customFormat="1" ht="23.25" thickBot="1">
      <c r="A28" s="85">
        <v>13</v>
      </c>
      <c r="B28" s="39"/>
      <c r="C28" s="34" t="s">
        <v>77</v>
      </c>
      <c r="D28" s="35" t="s">
        <v>44</v>
      </c>
      <c r="E28" s="99">
        <v>130000</v>
      </c>
      <c r="F28" s="140">
        <v>100000</v>
      </c>
      <c r="G28" s="100">
        <f t="shared" si="10"/>
        <v>130000</v>
      </c>
      <c r="H28" s="100">
        <v>130000</v>
      </c>
      <c r="I28" s="36">
        <v>0</v>
      </c>
      <c r="J28" s="130">
        <f t="shared" si="11"/>
        <v>0</v>
      </c>
      <c r="K28" s="193">
        <f t="shared" si="12"/>
        <v>130000</v>
      </c>
      <c r="L28" s="100">
        <v>130000</v>
      </c>
      <c r="M28" s="36">
        <v>0</v>
      </c>
      <c r="N28" s="131">
        <f t="shared" si="13"/>
        <v>-100000</v>
      </c>
    </row>
    <row r="29" spans="1:14" s="157" customFormat="1" ht="33.75">
      <c r="A29" s="167">
        <v>14</v>
      </c>
      <c r="B29" s="39"/>
      <c r="C29" s="34" t="s">
        <v>78</v>
      </c>
      <c r="D29" s="35" t="s">
        <v>96</v>
      </c>
      <c r="E29" s="99">
        <v>130000</v>
      </c>
      <c r="F29" s="140">
        <v>0</v>
      </c>
      <c r="G29" s="100">
        <f t="shared" si="10"/>
        <v>230000</v>
      </c>
      <c r="H29" s="100">
        <v>230000</v>
      </c>
      <c r="I29" s="36">
        <v>0</v>
      </c>
      <c r="J29" s="130">
        <f t="shared" si="11"/>
        <v>0</v>
      </c>
      <c r="K29" s="193">
        <f t="shared" si="12"/>
        <v>230000</v>
      </c>
      <c r="L29" s="100">
        <v>230000</v>
      </c>
      <c r="M29" s="36">
        <v>0</v>
      </c>
      <c r="N29" s="131">
        <f t="shared" si="13"/>
        <v>-100000</v>
      </c>
    </row>
    <row r="30" spans="1:14" s="157" customFormat="1" ht="45.75" thickBot="1">
      <c r="A30" s="85">
        <v>15</v>
      </c>
      <c r="B30" s="39"/>
      <c r="C30" s="34" t="s">
        <v>115</v>
      </c>
      <c r="D30" s="35" t="s">
        <v>96</v>
      </c>
      <c r="E30" s="99">
        <v>140000</v>
      </c>
      <c r="F30" s="140">
        <v>0</v>
      </c>
      <c r="G30" s="100">
        <f t="shared" si="10"/>
        <v>140000</v>
      </c>
      <c r="H30" s="100">
        <v>140000</v>
      </c>
      <c r="I30" s="36">
        <v>0</v>
      </c>
      <c r="J30" s="130">
        <f t="shared" si="11"/>
        <v>0</v>
      </c>
      <c r="K30" s="193">
        <f t="shared" si="12"/>
        <v>140000</v>
      </c>
      <c r="L30" s="100">
        <v>140000</v>
      </c>
      <c r="M30" s="36">
        <v>0</v>
      </c>
      <c r="N30" s="131">
        <f t="shared" si="13"/>
        <v>0</v>
      </c>
    </row>
    <row r="31" spans="1:14" s="157" customFormat="1" ht="22.5">
      <c r="A31" s="167">
        <v>16</v>
      </c>
      <c r="B31" s="39"/>
      <c r="C31" s="34" t="s">
        <v>122</v>
      </c>
      <c r="D31" s="35"/>
      <c r="E31" s="99"/>
      <c r="F31" s="140"/>
      <c r="G31" s="100">
        <f t="shared" si="10"/>
        <v>80000</v>
      </c>
      <c r="H31" s="100">
        <v>80000</v>
      </c>
      <c r="I31" s="36">
        <v>0</v>
      </c>
      <c r="J31" s="130">
        <f t="shared" si="11"/>
        <v>0</v>
      </c>
      <c r="K31" s="193">
        <f t="shared" si="12"/>
        <v>80000</v>
      </c>
      <c r="L31" s="100">
        <v>80000</v>
      </c>
      <c r="M31" s="36">
        <v>0</v>
      </c>
      <c r="N31" s="131"/>
    </row>
    <row r="32" spans="1:14" s="157" customFormat="1" ht="23.25" thickBot="1">
      <c r="A32" s="85">
        <v>17</v>
      </c>
      <c r="B32" s="39"/>
      <c r="C32" s="34" t="s">
        <v>79</v>
      </c>
      <c r="D32" s="35" t="s">
        <v>96</v>
      </c>
      <c r="E32" s="99">
        <v>268000</v>
      </c>
      <c r="F32" s="140">
        <v>0</v>
      </c>
      <c r="G32" s="100">
        <f t="shared" si="10"/>
        <v>268000</v>
      </c>
      <c r="H32" s="100">
        <v>268000</v>
      </c>
      <c r="I32" s="36">
        <v>0</v>
      </c>
      <c r="J32" s="130">
        <f t="shared" si="11"/>
        <v>0</v>
      </c>
      <c r="K32" s="193">
        <f t="shared" si="12"/>
        <v>268000</v>
      </c>
      <c r="L32" s="100">
        <v>268000</v>
      </c>
      <c r="M32" s="36">
        <v>0</v>
      </c>
      <c r="N32" s="131">
        <f>E32-F32-K32</f>
        <v>0</v>
      </c>
    </row>
    <row r="33" spans="1:14" s="157" customFormat="1" ht="45">
      <c r="A33" s="167">
        <v>18</v>
      </c>
      <c r="B33" s="40"/>
      <c r="C33" s="34" t="s">
        <v>80</v>
      </c>
      <c r="D33" s="35" t="s">
        <v>96</v>
      </c>
      <c r="E33" s="99">
        <v>50000</v>
      </c>
      <c r="F33" s="140">
        <v>0</v>
      </c>
      <c r="G33" s="100">
        <f t="shared" si="10"/>
        <v>50000</v>
      </c>
      <c r="H33" s="100">
        <v>50000</v>
      </c>
      <c r="I33" s="36">
        <v>0</v>
      </c>
      <c r="J33" s="130">
        <f t="shared" si="11"/>
        <v>0</v>
      </c>
      <c r="K33" s="193">
        <f t="shared" si="12"/>
        <v>50000</v>
      </c>
      <c r="L33" s="100">
        <v>50000</v>
      </c>
      <c r="M33" s="36">
        <v>0</v>
      </c>
      <c r="N33" s="131">
        <f>E33-F33-K33</f>
        <v>0</v>
      </c>
    </row>
    <row r="34" spans="1:14" s="157" customFormat="1" ht="23.25" thickBot="1">
      <c r="A34" s="85">
        <v>19</v>
      </c>
      <c r="B34" s="41"/>
      <c r="C34" s="143" t="s">
        <v>81</v>
      </c>
      <c r="D34" s="35" t="s">
        <v>96</v>
      </c>
      <c r="E34" s="99">
        <v>150000</v>
      </c>
      <c r="F34" s="140">
        <v>0</v>
      </c>
      <c r="G34" s="100">
        <f t="shared" si="10"/>
        <v>150000</v>
      </c>
      <c r="H34" s="100">
        <v>150000</v>
      </c>
      <c r="I34" s="36">
        <v>0</v>
      </c>
      <c r="J34" s="130">
        <f t="shared" si="11"/>
        <v>0</v>
      </c>
      <c r="K34" s="193">
        <f t="shared" si="12"/>
        <v>150000</v>
      </c>
      <c r="L34" s="100">
        <v>150000</v>
      </c>
      <c r="M34" s="36">
        <v>0</v>
      </c>
      <c r="N34" s="131">
        <f>E34-F34-K34</f>
        <v>0</v>
      </c>
    </row>
    <row r="35" spans="1:14" s="60" customFormat="1" ht="29.25" customHeight="1" thickBot="1">
      <c r="A35" s="56"/>
      <c r="B35" s="68" t="s">
        <v>65</v>
      </c>
      <c r="C35" s="58" t="s">
        <v>2</v>
      </c>
      <c r="D35" s="59"/>
      <c r="E35" s="96">
        <f aca="true" t="shared" si="14" ref="E35:N35">SUBTOTAL(9,E37:E49)</f>
        <v>5644487</v>
      </c>
      <c r="F35" s="96">
        <f t="shared" si="14"/>
        <v>1449487</v>
      </c>
      <c r="G35" s="96">
        <f t="shared" si="14"/>
        <v>4295000</v>
      </c>
      <c r="H35" s="96">
        <f t="shared" si="14"/>
        <v>4295000</v>
      </c>
      <c r="I35" s="96">
        <f t="shared" si="14"/>
        <v>0</v>
      </c>
      <c r="J35" s="96">
        <f t="shared" si="14"/>
        <v>0</v>
      </c>
      <c r="K35" s="95">
        <f t="shared" si="14"/>
        <v>4295000</v>
      </c>
      <c r="L35" s="96">
        <f t="shared" si="14"/>
        <v>4295000</v>
      </c>
      <c r="M35" s="96">
        <f t="shared" si="14"/>
        <v>0</v>
      </c>
      <c r="N35" s="102">
        <f t="shared" si="14"/>
        <v>0</v>
      </c>
    </row>
    <row r="36" spans="1:14" s="47" customFormat="1" ht="29.25" customHeight="1">
      <c r="A36" s="43"/>
      <c r="B36" s="44" t="s">
        <v>24</v>
      </c>
      <c r="C36" s="45" t="s">
        <v>45</v>
      </c>
      <c r="D36" s="46"/>
      <c r="E36" s="103">
        <f aca="true" t="shared" si="15" ref="E36:N36">SUBTOTAL(9,E37:E49)</f>
        <v>5644487</v>
      </c>
      <c r="F36" s="139">
        <f t="shared" si="15"/>
        <v>1449487</v>
      </c>
      <c r="G36" s="103">
        <f t="shared" si="15"/>
        <v>4295000</v>
      </c>
      <c r="H36" s="103">
        <f t="shared" si="15"/>
        <v>4295000</v>
      </c>
      <c r="I36" s="103">
        <f t="shared" si="15"/>
        <v>0</v>
      </c>
      <c r="J36" s="103">
        <f t="shared" si="15"/>
        <v>0</v>
      </c>
      <c r="K36" s="104">
        <f t="shared" si="15"/>
        <v>4295000</v>
      </c>
      <c r="L36" s="103">
        <f t="shared" si="15"/>
        <v>4295000</v>
      </c>
      <c r="M36" s="103">
        <f t="shared" si="15"/>
        <v>0</v>
      </c>
      <c r="N36" s="105">
        <f t="shared" si="15"/>
        <v>0</v>
      </c>
    </row>
    <row r="37" spans="1:14" s="69" customFormat="1" ht="45">
      <c r="A37" s="84">
        <v>20</v>
      </c>
      <c r="B37" s="25"/>
      <c r="C37" s="30" t="s">
        <v>82</v>
      </c>
      <c r="D37" s="31" t="s">
        <v>98</v>
      </c>
      <c r="E37" s="106">
        <v>1525259</v>
      </c>
      <c r="F37" s="120">
        <v>1025259</v>
      </c>
      <c r="G37" s="108">
        <f aca="true" t="shared" si="16" ref="G37:G49">H37+I37</f>
        <v>500000</v>
      </c>
      <c r="H37" s="108">
        <v>500000</v>
      </c>
      <c r="I37" s="33">
        <v>0</v>
      </c>
      <c r="J37" s="130">
        <f aca="true" t="shared" si="17" ref="J37:J49">K37-G37</f>
        <v>0</v>
      </c>
      <c r="K37" s="109">
        <f aca="true" t="shared" si="18" ref="K37:K49">L37+M37</f>
        <v>500000</v>
      </c>
      <c r="L37" s="108">
        <v>500000</v>
      </c>
      <c r="M37" s="33">
        <v>0</v>
      </c>
      <c r="N37" s="131">
        <f aca="true" t="shared" si="19" ref="N37:N47">E37-F37-K37</f>
        <v>0</v>
      </c>
    </row>
    <row r="38" spans="1:14" s="69" customFormat="1" ht="33.75">
      <c r="A38" s="84">
        <v>21</v>
      </c>
      <c r="B38" s="23"/>
      <c r="C38" s="30" t="s">
        <v>83</v>
      </c>
      <c r="D38" s="31" t="s">
        <v>99</v>
      </c>
      <c r="E38" s="106">
        <v>1500000</v>
      </c>
      <c r="F38" s="120">
        <v>100000</v>
      </c>
      <c r="G38" s="108">
        <f t="shared" si="16"/>
        <v>1400000</v>
      </c>
      <c r="H38" s="108">
        <v>1400000</v>
      </c>
      <c r="I38" s="33">
        <v>0</v>
      </c>
      <c r="J38" s="130">
        <f t="shared" si="17"/>
        <v>0</v>
      </c>
      <c r="K38" s="109">
        <f t="shared" si="18"/>
        <v>1400000</v>
      </c>
      <c r="L38" s="108">
        <v>1400000</v>
      </c>
      <c r="M38" s="33">
        <v>0</v>
      </c>
      <c r="N38" s="131">
        <f t="shared" si="19"/>
        <v>0</v>
      </c>
    </row>
    <row r="39" spans="1:14" s="69" customFormat="1" ht="22.5">
      <c r="A39" s="84">
        <v>22</v>
      </c>
      <c r="B39" s="20"/>
      <c r="C39" s="30" t="s">
        <v>84</v>
      </c>
      <c r="D39" s="31" t="s">
        <v>98</v>
      </c>
      <c r="E39" s="106">
        <v>1097728</v>
      </c>
      <c r="F39" s="120">
        <v>262728</v>
      </c>
      <c r="G39" s="108">
        <f t="shared" si="16"/>
        <v>835000</v>
      </c>
      <c r="H39" s="108">
        <v>835000</v>
      </c>
      <c r="I39" s="33">
        <v>0</v>
      </c>
      <c r="J39" s="130">
        <f t="shared" si="17"/>
        <v>0</v>
      </c>
      <c r="K39" s="109">
        <f t="shared" si="18"/>
        <v>835000</v>
      </c>
      <c r="L39" s="108">
        <v>835000</v>
      </c>
      <c r="M39" s="33">
        <v>0</v>
      </c>
      <c r="N39" s="131">
        <f t="shared" si="19"/>
        <v>0</v>
      </c>
    </row>
    <row r="40" spans="1:14" s="69" customFormat="1" ht="33.75">
      <c r="A40" s="84">
        <v>23</v>
      </c>
      <c r="B40" s="24"/>
      <c r="C40" s="30" t="s">
        <v>116</v>
      </c>
      <c r="D40" s="31" t="s">
        <v>98</v>
      </c>
      <c r="E40" s="106">
        <v>561500</v>
      </c>
      <c r="F40" s="120">
        <v>31500</v>
      </c>
      <c r="G40" s="108">
        <f t="shared" si="16"/>
        <v>530000</v>
      </c>
      <c r="H40" s="108">
        <v>530000</v>
      </c>
      <c r="I40" s="33">
        <v>0</v>
      </c>
      <c r="J40" s="130">
        <f t="shared" si="17"/>
        <v>0</v>
      </c>
      <c r="K40" s="109">
        <f t="shared" si="18"/>
        <v>530000</v>
      </c>
      <c r="L40" s="108">
        <v>530000</v>
      </c>
      <c r="M40" s="33">
        <v>0</v>
      </c>
      <c r="N40" s="131">
        <f t="shared" si="19"/>
        <v>0</v>
      </c>
    </row>
    <row r="41" spans="1:14" s="69" customFormat="1" ht="33.75">
      <c r="A41" s="84">
        <v>24</v>
      </c>
      <c r="B41" s="24"/>
      <c r="C41" s="30" t="s">
        <v>85</v>
      </c>
      <c r="D41" s="31" t="s">
        <v>44</v>
      </c>
      <c r="E41" s="106">
        <v>50000</v>
      </c>
      <c r="F41" s="120">
        <v>30000</v>
      </c>
      <c r="G41" s="108">
        <f t="shared" si="16"/>
        <v>20000</v>
      </c>
      <c r="H41" s="108">
        <v>20000</v>
      </c>
      <c r="I41" s="33">
        <v>0</v>
      </c>
      <c r="J41" s="130">
        <f t="shared" si="17"/>
        <v>0</v>
      </c>
      <c r="K41" s="109">
        <f t="shared" si="18"/>
        <v>20000</v>
      </c>
      <c r="L41" s="108">
        <v>20000</v>
      </c>
      <c r="M41" s="33">
        <v>0</v>
      </c>
      <c r="N41" s="131">
        <f t="shared" si="19"/>
        <v>0</v>
      </c>
    </row>
    <row r="42" spans="1:14" s="69" customFormat="1" ht="33.75">
      <c r="A42" s="84">
        <v>25</v>
      </c>
      <c r="B42" s="24"/>
      <c r="C42" s="30" t="s">
        <v>86</v>
      </c>
      <c r="D42" s="31" t="s">
        <v>96</v>
      </c>
      <c r="E42" s="106">
        <v>40000</v>
      </c>
      <c r="F42" s="120">
        <v>0</v>
      </c>
      <c r="G42" s="108">
        <f t="shared" si="16"/>
        <v>40000</v>
      </c>
      <c r="H42" s="108">
        <v>40000</v>
      </c>
      <c r="I42" s="33">
        <v>0</v>
      </c>
      <c r="J42" s="130">
        <f t="shared" si="17"/>
        <v>0</v>
      </c>
      <c r="K42" s="109">
        <f t="shared" si="18"/>
        <v>40000</v>
      </c>
      <c r="L42" s="108">
        <v>40000</v>
      </c>
      <c r="M42" s="33">
        <v>0</v>
      </c>
      <c r="N42" s="131">
        <f t="shared" si="19"/>
        <v>0</v>
      </c>
    </row>
    <row r="43" spans="1:14" s="69" customFormat="1" ht="45">
      <c r="A43" s="84">
        <v>26</v>
      </c>
      <c r="B43" s="24"/>
      <c r="C43" s="30" t="s">
        <v>87</v>
      </c>
      <c r="D43" s="31" t="s">
        <v>74</v>
      </c>
      <c r="E43" s="106">
        <v>150000</v>
      </c>
      <c r="F43" s="120">
        <v>0</v>
      </c>
      <c r="G43" s="108">
        <f t="shared" si="16"/>
        <v>150000</v>
      </c>
      <c r="H43" s="108">
        <v>150000</v>
      </c>
      <c r="I43" s="33">
        <v>0</v>
      </c>
      <c r="J43" s="130">
        <f t="shared" si="17"/>
        <v>0</v>
      </c>
      <c r="K43" s="109">
        <f t="shared" si="18"/>
        <v>150000</v>
      </c>
      <c r="L43" s="108">
        <v>150000</v>
      </c>
      <c r="M43" s="33">
        <v>0</v>
      </c>
      <c r="N43" s="131">
        <f t="shared" si="19"/>
        <v>0</v>
      </c>
    </row>
    <row r="44" spans="1:14" s="69" customFormat="1" ht="45">
      <c r="A44" s="84">
        <v>27</v>
      </c>
      <c r="B44" s="24"/>
      <c r="C44" s="30" t="s">
        <v>88</v>
      </c>
      <c r="D44" s="31" t="s">
        <v>96</v>
      </c>
      <c r="E44" s="106">
        <v>150000</v>
      </c>
      <c r="F44" s="120">
        <v>0</v>
      </c>
      <c r="G44" s="108">
        <f t="shared" si="16"/>
        <v>150000</v>
      </c>
      <c r="H44" s="108">
        <v>150000</v>
      </c>
      <c r="I44" s="33">
        <v>0</v>
      </c>
      <c r="J44" s="130">
        <f t="shared" si="17"/>
        <v>0</v>
      </c>
      <c r="K44" s="109">
        <f t="shared" si="18"/>
        <v>150000</v>
      </c>
      <c r="L44" s="108">
        <v>150000</v>
      </c>
      <c r="M44" s="33">
        <v>0</v>
      </c>
      <c r="N44" s="131">
        <f t="shared" si="19"/>
        <v>0</v>
      </c>
    </row>
    <row r="45" spans="1:14" s="69" customFormat="1" ht="45">
      <c r="A45" s="84">
        <v>28</v>
      </c>
      <c r="B45" s="24"/>
      <c r="C45" s="30" t="s">
        <v>89</v>
      </c>
      <c r="D45" s="31" t="s">
        <v>96</v>
      </c>
      <c r="E45" s="106">
        <v>150000</v>
      </c>
      <c r="F45" s="120">
        <v>0</v>
      </c>
      <c r="G45" s="108">
        <f t="shared" si="16"/>
        <v>150000</v>
      </c>
      <c r="H45" s="108">
        <v>150000</v>
      </c>
      <c r="I45" s="33">
        <v>0</v>
      </c>
      <c r="J45" s="130">
        <f t="shared" si="17"/>
        <v>0</v>
      </c>
      <c r="K45" s="109">
        <f t="shared" si="18"/>
        <v>150000</v>
      </c>
      <c r="L45" s="108">
        <v>150000</v>
      </c>
      <c r="M45" s="33">
        <v>0</v>
      </c>
      <c r="N45" s="131">
        <f t="shared" si="19"/>
        <v>0</v>
      </c>
    </row>
    <row r="46" spans="1:14" s="174" customFormat="1" ht="33.75">
      <c r="A46" s="84">
        <v>29</v>
      </c>
      <c r="B46" s="173"/>
      <c r="C46" s="30" t="s">
        <v>90</v>
      </c>
      <c r="D46" s="31" t="s">
        <v>96</v>
      </c>
      <c r="E46" s="106">
        <v>120000</v>
      </c>
      <c r="F46" s="120">
        <v>0</v>
      </c>
      <c r="G46" s="108">
        <f t="shared" si="16"/>
        <v>120000</v>
      </c>
      <c r="H46" s="108">
        <v>120000</v>
      </c>
      <c r="I46" s="33">
        <v>0</v>
      </c>
      <c r="J46" s="130">
        <f t="shared" si="17"/>
        <v>0</v>
      </c>
      <c r="K46" s="109">
        <f t="shared" si="18"/>
        <v>120000</v>
      </c>
      <c r="L46" s="108">
        <v>120000</v>
      </c>
      <c r="M46" s="33">
        <v>0</v>
      </c>
      <c r="N46" s="131">
        <f t="shared" si="19"/>
        <v>0</v>
      </c>
    </row>
    <row r="47" spans="1:14" s="6" customFormat="1" ht="22.5">
      <c r="A47" s="84">
        <v>30</v>
      </c>
      <c r="B47" s="24"/>
      <c r="C47" s="144" t="s">
        <v>111</v>
      </c>
      <c r="D47" s="31" t="s">
        <v>96</v>
      </c>
      <c r="E47" s="106">
        <v>100000</v>
      </c>
      <c r="F47" s="120">
        <v>0</v>
      </c>
      <c r="G47" s="108">
        <f t="shared" si="16"/>
        <v>100000</v>
      </c>
      <c r="H47" s="108">
        <v>100000</v>
      </c>
      <c r="I47" s="33">
        <v>0</v>
      </c>
      <c r="J47" s="130">
        <f t="shared" si="17"/>
        <v>0</v>
      </c>
      <c r="K47" s="109">
        <f t="shared" si="18"/>
        <v>100000</v>
      </c>
      <c r="L47" s="108">
        <v>100000</v>
      </c>
      <c r="M47" s="33">
        <v>0</v>
      </c>
      <c r="N47" s="101">
        <f t="shared" si="19"/>
        <v>0</v>
      </c>
    </row>
    <row r="48" spans="1:14" s="6" customFormat="1" ht="33.75">
      <c r="A48" s="84">
        <v>31</v>
      </c>
      <c r="B48" s="24"/>
      <c r="C48" s="144" t="s">
        <v>124</v>
      </c>
      <c r="D48" s="31"/>
      <c r="E48" s="106"/>
      <c r="F48" s="120"/>
      <c r="G48" s="108">
        <f t="shared" si="16"/>
        <v>100000</v>
      </c>
      <c r="H48" s="108">
        <v>100000</v>
      </c>
      <c r="I48" s="33">
        <v>0</v>
      </c>
      <c r="J48" s="130">
        <f t="shared" si="17"/>
        <v>0</v>
      </c>
      <c r="K48" s="109">
        <f t="shared" si="18"/>
        <v>100000</v>
      </c>
      <c r="L48" s="108">
        <v>100000</v>
      </c>
      <c r="M48" s="33">
        <v>0</v>
      </c>
      <c r="N48" s="101"/>
    </row>
    <row r="49" spans="1:14" s="6" customFormat="1" ht="23.25" thickBot="1">
      <c r="A49" s="84">
        <v>32</v>
      </c>
      <c r="B49" s="24"/>
      <c r="C49" s="144" t="s">
        <v>91</v>
      </c>
      <c r="D49" s="31" t="s">
        <v>96</v>
      </c>
      <c r="E49" s="106">
        <v>200000</v>
      </c>
      <c r="F49" s="120">
        <v>0</v>
      </c>
      <c r="G49" s="108">
        <f t="shared" si="16"/>
        <v>200000</v>
      </c>
      <c r="H49" s="108">
        <v>200000</v>
      </c>
      <c r="I49" s="190">
        <v>0</v>
      </c>
      <c r="J49" s="130">
        <f t="shared" si="17"/>
        <v>0</v>
      </c>
      <c r="K49" s="109">
        <f t="shared" si="18"/>
        <v>200000</v>
      </c>
      <c r="L49" s="108">
        <v>200000</v>
      </c>
      <c r="M49" s="33">
        <v>0</v>
      </c>
      <c r="N49" s="101">
        <f>E49-F49-K49</f>
        <v>0</v>
      </c>
    </row>
    <row r="50" spans="1:14" s="60" customFormat="1" ht="27.75" customHeight="1" thickBot="1">
      <c r="A50" s="81"/>
      <c r="B50" s="57" t="s">
        <v>66</v>
      </c>
      <c r="C50" s="58" t="s">
        <v>6</v>
      </c>
      <c r="D50" s="59"/>
      <c r="E50" s="96">
        <f aca="true" t="shared" si="20" ref="E50:N50">SUBTOTAL(9,E52)</f>
        <v>2551464</v>
      </c>
      <c r="F50" s="96">
        <f t="shared" si="20"/>
        <v>151464</v>
      </c>
      <c r="G50" s="96">
        <f t="shared" si="20"/>
        <v>1000000</v>
      </c>
      <c r="H50" s="96">
        <f t="shared" si="20"/>
        <v>1000000</v>
      </c>
      <c r="I50" s="96">
        <f t="shared" si="20"/>
        <v>0</v>
      </c>
      <c r="J50" s="96">
        <f t="shared" si="20"/>
        <v>0</v>
      </c>
      <c r="K50" s="95">
        <f t="shared" si="20"/>
        <v>1000000</v>
      </c>
      <c r="L50" s="96">
        <f t="shared" si="20"/>
        <v>1000000</v>
      </c>
      <c r="M50" s="96">
        <f t="shared" si="20"/>
        <v>0</v>
      </c>
      <c r="N50" s="96">
        <f t="shared" si="20"/>
        <v>1400000</v>
      </c>
    </row>
    <row r="51" spans="1:14" s="47" customFormat="1" ht="29.25" customHeight="1">
      <c r="A51" s="82"/>
      <c r="B51" s="44" t="s">
        <v>25</v>
      </c>
      <c r="C51" s="45" t="s">
        <v>26</v>
      </c>
      <c r="D51" s="46"/>
      <c r="E51" s="110">
        <f aca="true" t="shared" si="21" ref="E51:N51">SUBTOTAL(9,E52)</f>
        <v>2551464</v>
      </c>
      <c r="F51" s="110">
        <f t="shared" si="21"/>
        <v>151464</v>
      </c>
      <c r="G51" s="103">
        <f t="shared" si="21"/>
        <v>1000000</v>
      </c>
      <c r="H51" s="103">
        <f t="shared" si="21"/>
        <v>1000000</v>
      </c>
      <c r="I51" s="103">
        <f t="shared" si="21"/>
        <v>0</v>
      </c>
      <c r="J51" s="103">
        <f t="shared" si="21"/>
        <v>0</v>
      </c>
      <c r="K51" s="104">
        <f t="shared" si="21"/>
        <v>1000000</v>
      </c>
      <c r="L51" s="103">
        <f t="shared" si="21"/>
        <v>1000000</v>
      </c>
      <c r="M51" s="103">
        <f t="shared" si="21"/>
        <v>0</v>
      </c>
      <c r="N51" s="110">
        <f t="shared" si="21"/>
        <v>1400000</v>
      </c>
    </row>
    <row r="52" spans="1:14" s="7" customFormat="1" ht="34.5" thickBot="1">
      <c r="A52" s="216">
        <v>33</v>
      </c>
      <c r="B52" s="22"/>
      <c r="C52" s="203" t="s">
        <v>46</v>
      </c>
      <c r="D52" s="204" t="s">
        <v>97</v>
      </c>
      <c r="E52" s="207">
        <v>2551464</v>
      </c>
      <c r="F52" s="217">
        <v>151464</v>
      </c>
      <c r="G52" s="207">
        <f>H52+I52</f>
        <v>1000000</v>
      </c>
      <c r="H52" s="207">
        <v>1000000</v>
      </c>
      <c r="I52" s="148">
        <v>0</v>
      </c>
      <c r="J52" s="198">
        <f>K52-G52</f>
        <v>0</v>
      </c>
      <c r="K52" s="209">
        <f>L52+M52</f>
        <v>1000000</v>
      </c>
      <c r="L52" s="207">
        <v>1000000</v>
      </c>
      <c r="M52" s="148">
        <v>0</v>
      </c>
      <c r="N52" s="112">
        <f>E52-(F52+G52)</f>
        <v>1400000</v>
      </c>
    </row>
    <row r="53" spans="1:14" s="66" customFormat="1" ht="27.75" customHeight="1" thickBot="1">
      <c r="A53" s="83"/>
      <c r="B53" s="57" t="s">
        <v>67</v>
      </c>
      <c r="C53" s="58" t="s">
        <v>3</v>
      </c>
      <c r="D53" s="59"/>
      <c r="E53" s="96">
        <f aca="true" t="shared" si="22" ref="E53:N53">SUBTOTAL(9,E55:E61)</f>
        <v>5685830</v>
      </c>
      <c r="F53" s="96">
        <f t="shared" si="22"/>
        <v>288900</v>
      </c>
      <c r="G53" s="96">
        <f t="shared" si="22"/>
        <v>945000</v>
      </c>
      <c r="H53" s="96">
        <f t="shared" si="22"/>
        <v>945000</v>
      </c>
      <c r="I53" s="96">
        <f t="shared" si="22"/>
        <v>0</v>
      </c>
      <c r="J53" s="96">
        <f t="shared" si="22"/>
        <v>0</v>
      </c>
      <c r="K53" s="95">
        <f t="shared" si="22"/>
        <v>945000</v>
      </c>
      <c r="L53" s="96">
        <f t="shared" si="22"/>
        <v>945000</v>
      </c>
      <c r="M53" s="102">
        <f t="shared" si="22"/>
        <v>0</v>
      </c>
      <c r="N53" s="215">
        <f t="shared" si="22"/>
        <v>4451930</v>
      </c>
    </row>
    <row r="54" spans="1:14" s="47" customFormat="1" ht="29.25" customHeight="1">
      <c r="A54" s="82"/>
      <c r="B54" s="44" t="s">
        <v>27</v>
      </c>
      <c r="C54" s="45" t="s">
        <v>28</v>
      </c>
      <c r="D54" s="46"/>
      <c r="E54" s="110">
        <f aca="true" t="shared" si="23" ref="E54:N54">SUBTOTAL(9,E55:E59)</f>
        <v>5636080</v>
      </c>
      <c r="F54" s="110">
        <f t="shared" si="23"/>
        <v>288900</v>
      </c>
      <c r="G54" s="103">
        <f t="shared" si="23"/>
        <v>895250</v>
      </c>
      <c r="H54" s="103">
        <f t="shared" si="23"/>
        <v>895250</v>
      </c>
      <c r="I54" s="103">
        <f t="shared" si="23"/>
        <v>0</v>
      </c>
      <c r="J54" s="103">
        <f t="shared" si="23"/>
        <v>0</v>
      </c>
      <c r="K54" s="104">
        <f t="shared" si="23"/>
        <v>895250</v>
      </c>
      <c r="L54" s="103">
        <f t="shared" si="23"/>
        <v>895250</v>
      </c>
      <c r="M54" s="103">
        <f t="shared" si="23"/>
        <v>0</v>
      </c>
      <c r="N54" s="111">
        <f t="shared" si="23"/>
        <v>4451930</v>
      </c>
    </row>
    <row r="55" spans="1:14" s="69" customFormat="1" ht="90">
      <c r="A55" s="84">
        <v>34</v>
      </c>
      <c r="B55" s="20"/>
      <c r="C55" s="30" t="s">
        <v>128</v>
      </c>
      <c r="D55" s="31" t="s">
        <v>100</v>
      </c>
      <c r="E55" s="106">
        <v>4726080</v>
      </c>
      <c r="F55" s="177">
        <v>88900</v>
      </c>
      <c r="G55" s="108">
        <f>H55+I55</f>
        <v>15250</v>
      </c>
      <c r="H55" s="108">
        <v>15250</v>
      </c>
      <c r="I55" s="33">
        <v>0</v>
      </c>
      <c r="J55" s="115">
        <f>K55-G55</f>
        <v>0</v>
      </c>
      <c r="K55" s="109">
        <f>L55+M55</f>
        <v>15250</v>
      </c>
      <c r="L55" s="108">
        <v>15250</v>
      </c>
      <c r="M55" s="33">
        <v>0</v>
      </c>
      <c r="N55" s="119">
        <f>E55-F55-K55</f>
        <v>4621930</v>
      </c>
    </row>
    <row r="56" spans="1:14" s="6" customFormat="1" ht="22.5">
      <c r="A56" s="84">
        <v>35</v>
      </c>
      <c r="B56" s="20"/>
      <c r="C56" s="30" t="s">
        <v>93</v>
      </c>
      <c r="D56" s="31" t="s">
        <v>96</v>
      </c>
      <c r="E56" s="106">
        <v>500000</v>
      </c>
      <c r="F56" s="136">
        <v>0</v>
      </c>
      <c r="G56" s="108">
        <f>H56+I56</f>
        <v>500000</v>
      </c>
      <c r="H56" s="108">
        <v>500000</v>
      </c>
      <c r="I56" s="33">
        <v>0</v>
      </c>
      <c r="J56" s="115">
        <f>K56-G56</f>
        <v>0</v>
      </c>
      <c r="K56" s="109">
        <f>L56+M56</f>
        <v>500000</v>
      </c>
      <c r="L56" s="108">
        <v>500000</v>
      </c>
      <c r="M56" s="33">
        <v>0</v>
      </c>
      <c r="N56" s="119">
        <f>E56-F56-K56</f>
        <v>0</v>
      </c>
    </row>
    <row r="57" spans="1:14" s="6" customFormat="1" ht="33.75">
      <c r="A57" s="84">
        <v>36</v>
      </c>
      <c r="B57" s="20"/>
      <c r="C57" s="30" t="s">
        <v>48</v>
      </c>
      <c r="D57" s="31" t="s">
        <v>96</v>
      </c>
      <c r="E57" s="106">
        <v>50000</v>
      </c>
      <c r="F57" s="176">
        <v>0</v>
      </c>
      <c r="G57" s="108">
        <f>H57+I57</f>
        <v>50000</v>
      </c>
      <c r="H57" s="108">
        <v>50000</v>
      </c>
      <c r="I57" s="33">
        <v>0</v>
      </c>
      <c r="J57" s="115">
        <f>K57-G57</f>
        <v>0</v>
      </c>
      <c r="K57" s="109">
        <f>L57+M57</f>
        <v>50000</v>
      </c>
      <c r="L57" s="108">
        <v>50000</v>
      </c>
      <c r="M57" s="33"/>
      <c r="N57" s="119">
        <f>E57-F57-K57</f>
        <v>0</v>
      </c>
    </row>
    <row r="58" spans="1:14" s="6" customFormat="1" ht="56.25">
      <c r="A58" s="84">
        <v>37</v>
      </c>
      <c r="B58" s="20"/>
      <c r="C58" s="30" t="s">
        <v>49</v>
      </c>
      <c r="D58" s="31" t="s">
        <v>101</v>
      </c>
      <c r="E58" s="106">
        <v>230000</v>
      </c>
      <c r="F58" s="176">
        <v>100000</v>
      </c>
      <c r="G58" s="108">
        <f>H58+I58</f>
        <v>130000</v>
      </c>
      <c r="H58" s="108">
        <v>130000</v>
      </c>
      <c r="I58" s="33">
        <v>0</v>
      </c>
      <c r="J58" s="115">
        <f>K58-G58</f>
        <v>0</v>
      </c>
      <c r="K58" s="109">
        <f>L58+M58</f>
        <v>130000</v>
      </c>
      <c r="L58" s="108">
        <v>130000</v>
      </c>
      <c r="M58" s="33">
        <v>0</v>
      </c>
      <c r="N58" s="119">
        <f>E58-F58-K58</f>
        <v>0</v>
      </c>
    </row>
    <row r="59" spans="1:14" s="69" customFormat="1" ht="23.25" thickBot="1">
      <c r="A59" s="216">
        <v>38</v>
      </c>
      <c r="B59" s="22"/>
      <c r="C59" s="225" t="s">
        <v>50</v>
      </c>
      <c r="D59" s="226" t="s">
        <v>44</v>
      </c>
      <c r="E59" s="227">
        <v>130000</v>
      </c>
      <c r="F59" s="228">
        <v>100000</v>
      </c>
      <c r="G59" s="229">
        <f>H59+I59</f>
        <v>200000</v>
      </c>
      <c r="H59" s="229">
        <v>200000</v>
      </c>
      <c r="I59" s="50">
        <v>0</v>
      </c>
      <c r="J59" s="230">
        <f>K59-G59</f>
        <v>0</v>
      </c>
      <c r="K59" s="231">
        <f>L59+M59</f>
        <v>200000</v>
      </c>
      <c r="L59" s="229">
        <v>200000</v>
      </c>
      <c r="M59" s="50"/>
      <c r="N59" s="119">
        <f>E59-F59-K59</f>
        <v>-170000</v>
      </c>
    </row>
    <row r="60" spans="1:14" s="47" customFormat="1" ht="29.25" customHeight="1">
      <c r="A60" s="220"/>
      <c r="B60" s="53" t="s">
        <v>39</v>
      </c>
      <c r="C60" s="48" t="s">
        <v>40</v>
      </c>
      <c r="D60" s="49"/>
      <c r="E60" s="224">
        <f aca="true" t="shared" si="24" ref="E60:N60">SUBTOTAL(9,E61)</f>
        <v>49750</v>
      </c>
      <c r="F60" s="224">
        <f t="shared" si="24"/>
        <v>0</v>
      </c>
      <c r="G60" s="127">
        <f t="shared" si="24"/>
        <v>49750</v>
      </c>
      <c r="H60" s="127">
        <f t="shared" si="24"/>
        <v>49750</v>
      </c>
      <c r="I60" s="127">
        <f t="shared" si="24"/>
        <v>0</v>
      </c>
      <c r="J60" s="127">
        <f t="shared" si="24"/>
        <v>0</v>
      </c>
      <c r="K60" s="128">
        <f t="shared" si="24"/>
        <v>49750</v>
      </c>
      <c r="L60" s="127">
        <f t="shared" si="24"/>
        <v>49750</v>
      </c>
      <c r="M60" s="127">
        <f t="shared" si="24"/>
        <v>0</v>
      </c>
      <c r="N60" s="116">
        <f t="shared" si="24"/>
        <v>0</v>
      </c>
    </row>
    <row r="61" spans="1:14" s="69" customFormat="1" ht="34.5" thickBot="1">
      <c r="A61" s="182">
        <v>39</v>
      </c>
      <c r="B61" s="21"/>
      <c r="C61" s="30" t="s">
        <v>51</v>
      </c>
      <c r="D61" s="31" t="s">
        <v>96</v>
      </c>
      <c r="E61" s="107">
        <v>49750</v>
      </c>
      <c r="F61" s="108">
        <v>0</v>
      </c>
      <c r="G61" s="108">
        <f>H61+I61</f>
        <v>49750</v>
      </c>
      <c r="H61" s="32">
        <v>49750</v>
      </c>
      <c r="I61" s="117">
        <v>0</v>
      </c>
      <c r="J61" s="118">
        <f>K61-G61</f>
        <v>0</v>
      </c>
      <c r="K61" s="109">
        <f>L61+M61</f>
        <v>49750</v>
      </c>
      <c r="L61" s="108">
        <v>49750</v>
      </c>
      <c r="M61" s="33">
        <v>0</v>
      </c>
      <c r="N61" s="119">
        <f>E61-F61-K61</f>
        <v>0</v>
      </c>
    </row>
    <row r="62" spans="1:14" s="16" customFormat="1" ht="33" customHeight="1" thickBot="1">
      <c r="A62" s="83"/>
      <c r="B62" s="57" t="s">
        <v>68</v>
      </c>
      <c r="C62" s="58" t="s">
        <v>4</v>
      </c>
      <c r="D62" s="59"/>
      <c r="E62" s="96">
        <f aca="true" t="shared" si="25" ref="E62:N62">SUBTOTAL(9,E64:E66)</f>
        <v>230000</v>
      </c>
      <c r="F62" s="96">
        <f t="shared" si="25"/>
        <v>0</v>
      </c>
      <c r="G62" s="96">
        <f t="shared" si="25"/>
        <v>230000</v>
      </c>
      <c r="H62" s="96">
        <f t="shared" si="25"/>
        <v>230000</v>
      </c>
      <c r="I62" s="96">
        <f t="shared" si="25"/>
        <v>0</v>
      </c>
      <c r="J62" s="96">
        <f t="shared" si="25"/>
        <v>0</v>
      </c>
      <c r="K62" s="95">
        <f t="shared" si="25"/>
        <v>230000</v>
      </c>
      <c r="L62" s="96">
        <f t="shared" si="25"/>
        <v>230000</v>
      </c>
      <c r="M62" s="96">
        <f t="shared" si="25"/>
        <v>0</v>
      </c>
      <c r="N62" s="102">
        <f t="shared" si="25"/>
        <v>0</v>
      </c>
    </row>
    <row r="63" spans="1:14" s="47" customFormat="1" ht="29.25" customHeight="1">
      <c r="A63" s="82"/>
      <c r="B63" s="44" t="s">
        <v>31</v>
      </c>
      <c r="C63" s="45" t="s">
        <v>32</v>
      </c>
      <c r="D63" s="46"/>
      <c r="E63" s="103">
        <f aca="true" t="shared" si="26" ref="E63:N63">SUBTOTAL(9,E64:E66)</f>
        <v>230000</v>
      </c>
      <c r="F63" s="103">
        <f t="shared" si="26"/>
        <v>0</v>
      </c>
      <c r="G63" s="103">
        <f t="shared" si="26"/>
        <v>230000</v>
      </c>
      <c r="H63" s="103">
        <f t="shared" si="26"/>
        <v>230000</v>
      </c>
      <c r="I63" s="103">
        <f t="shared" si="26"/>
        <v>0</v>
      </c>
      <c r="J63" s="103">
        <f t="shared" si="26"/>
        <v>0</v>
      </c>
      <c r="K63" s="104">
        <f t="shared" si="26"/>
        <v>230000</v>
      </c>
      <c r="L63" s="103">
        <f t="shared" si="26"/>
        <v>230000</v>
      </c>
      <c r="M63" s="103">
        <f t="shared" si="26"/>
        <v>0</v>
      </c>
      <c r="N63" s="105">
        <f t="shared" si="26"/>
        <v>0</v>
      </c>
    </row>
    <row r="64" spans="1:14" s="62" customFormat="1" ht="22.5">
      <c r="A64" s="84">
        <v>40</v>
      </c>
      <c r="B64" s="20"/>
      <c r="C64" s="30" t="s">
        <v>95</v>
      </c>
      <c r="D64" s="31" t="s">
        <v>96</v>
      </c>
      <c r="E64" s="120">
        <v>80000</v>
      </c>
      <c r="F64" s="121">
        <v>0</v>
      </c>
      <c r="G64" s="108">
        <f>H64+I64</f>
        <v>80000</v>
      </c>
      <c r="H64" s="108">
        <v>80000</v>
      </c>
      <c r="I64" s="33">
        <v>0</v>
      </c>
      <c r="J64" s="122">
        <f>K64-G64</f>
        <v>0</v>
      </c>
      <c r="K64" s="109">
        <f>L64+M64</f>
        <v>80000</v>
      </c>
      <c r="L64" s="108">
        <v>80000</v>
      </c>
      <c r="M64" s="33">
        <v>0</v>
      </c>
      <c r="N64" s="119">
        <f>E64-(F64+G64)</f>
        <v>0</v>
      </c>
    </row>
    <row r="65" spans="1:14" s="62" customFormat="1" ht="22.5">
      <c r="A65" s="182">
        <v>41</v>
      </c>
      <c r="B65" s="21"/>
      <c r="C65" s="30" t="s">
        <v>94</v>
      </c>
      <c r="D65" s="31" t="s">
        <v>96</v>
      </c>
      <c r="E65" s="120">
        <v>50000</v>
      </c>
      <c r="F65" s="123">
        <v>0</v>
      </c>
      <c r="G65" s="108">
        <f>H65+I65</f>
        <v>50000</v>
      </c>
      <c r="H65" s="108">
        <v>50000</v>
      </c>
      <c r="I65" s="148">
        <v>0</v>
      </c>
      <c r="J65" s="122">
        <f>K65-G65</f>
        <v>0</v>
      </c>
      <c r="K65" s="109">
        <f>L65+M65</f>
        <v>50000</v>
      </c>
      <c r="L65" s="108">
        <v>50000</v>
      </c>
      <c r="M65" s="33"/>
      <c r="N65" s="119">
        <f>E65-(F65+G65)</f>
        <v>0</v>
      </c>
    </row>
    <row r="66" spans="1:14" s="62" customFormat="1" ht="23.25" thickBot="1">
      <c r="A66" s="188">
        <v>42</v>
      </c>
      <c r="B66" s="189"/>
      <c r="C66" s="30" t="s">
        <v>52</v>
      </c>
      <c r="D66" s="31" t="s">
        <v>96</v>
      </c>
      <c r="E66" s="120">
        <v>100000</v>
      </c>
      <c r="F66" s="123">
        <v>0</v>
      </c>
      <c r="G66" s="108">
        <f>H66+I66</f>
        <v>100000</v>
      </c>
      <c r="H66" s="108">
        <v>100000</v>
      </c>
      <c r="I66" s="50">
        <v>0</v>
      </c>
      <c r="J66" s="124">
        <f>K66-G66</f>
        <v>0</v>
      </c>
      <c r="K66" s="109">
        <f>L66+M66</f>
        <v>100000</v>
      </c>
      <c r="L66" s="108">
        <v>100000</v>
      </c>
      <c r="M66" s="33">
        <v>0</v>
      </c>
      <c r="N66" s="119">
        <f>E66-(F66+G66)</f>
        <v>0</v>
      </c>
    </row>
    <row r="67" spans="1:14" s="16" customFormat="1" ht="33" customHeight="1" thickBot="1">
      <c r="A67" s="83"/>
      <c r="B67" s="57" t="s">
        <v>55</v>
      </c>
      <c r="C67" s="57" t="s">
        <v>58</v>
      </c>
      <c r="D67" s="59"/>
      <c r="E67" s="96">
        <f aca="true" t="shared" si="27" ref="E67:N67">SUBTOTAL(9,E69:E71)</f>
        <v>275000</v>
      </c>
      <c r="F67" s="96">
        <f t="shared" si="27"/>
        <v>75000</v>
      </c>
      <c r="G67" s="96">
        <f t="shared" si="27"/>
        <v>519000</v>
      </c>
      <c r="H67" s="96">
        <f t="shared" si="27"/>
        <v>519000</v>
      </c>
      <c r="I67" s="96">
        <f t="shared" si="27"/>
        <v>0</v>
      </c>
      <c r="J67" s="96">
        <f t="shared" si="27"/>
        <v>0</v>
      </c>
      <c r="K67" s="95">
        <f t="shared" si="27"/>
        <v>519000</v>
      </c>
      <c r="L67" s="96">
        <f t="shared" si="27"/>
        <v>519000</v>
      </c>
      <c r="M67" s="96">
        <f t="shared" si="27"/>
        <v>0</v>
      </c>
      <c r="N67" s="102">
        <f t="shared" si="27"/>
        <v>-319000</v>
      </c>
    </row>
    <row r="68" spans="1:14" s="47" customFormat="1" ht="67.5" customHeight="1">
      <c r="A68" s="82"/>
      <c r="B68" s="44" t="s">
        <v>56</v>
      </c>
      <c r="C68" s="45" t="s">
        <v>57</v>
      </c>
      <c r="D68" s="46"/>
      <c r="E68" s="103">
        <f aca="true" t="shared" si="28" ref="E68:N68">SUBTOTAL(9,E69:E71)</f>
        <v>275000</v>
      </c>
      <c r="F68" s="103">
        <f t="shared" si="28"/>
        <v>75000</v>
      </c>
      <c r="G68" s="103">
        <f t="shared" si="28"/>
        <v>519000</v>
      </c>
      <c r="H68" s="103">
        <f t="shared" si="28"/>
        <v>519000</v>
      </c>
      <c r="I68" s="103">
        <f t="shared" si="28"/>
        <v>0</v>
      </c>
      <c r="J68" s="103">
        <f t="shared" si="28"/>
        <v>0</v>
      </c>
      <c r="K68" s="104">
        <f t="shared" si="28"/>
        <v>519000</v>
      </c>
      <c r="L68" s="103">
        <f t="shared" si="28"/>
        <v>519000</v>
      </c>
      <c r="M68" s="103">
        <f t="shared" si="28"/>
        <v>0</v>
      </c>
      <c r="N68" s="105">
        <f t="shared" si="28"/>
        <v>-319000</v>
      </c>
    </row>
    <row r="69" spans="1:14" s="6" customFormat="1" ht="39" customHeight="1">
      <c r="A69" s="84">
        <v>43</v>
      </c>
      <c r="B69" s="20"/>
      <c r="C69" s="30" t="s">
        <v>53</v>
      </c>
      <c r="D69" s="31" t="s">
        <v>96</v>
      </c>
      <c r="E69" s="106">
        <v>50000</v>
      </c>
      <c r="F69" s="136">
        <v>0</v>
      </c>
      <c r="G69" s="108">
        <f>H69+I69</f>
        <v>50000</v>
      </c>
      <c r="H69" s="108">
        <v>50000</v>
      </c>
      <c r="I69" s="33">
        <v>0</v>
      </c>
      <c r="J69" s="115">
        <f>K69-G69</f>
        <v>0</v>
      </c>
      <c r="K69" s="109">
        <f>L69+M69</f>
        <v>50000</v>
      </c>
      <c r="L69" s="108">
        <v>50000</v>
      </c>
      <c r="M69" s="33">
        <v>0</v>
      </c>
      <c r="N69" s="119">
        <f>E69-F69-K69</f>
        <v>0</v>
      </c>
    </row>
    <row r="70" spans="1:14" s="7" customFormat="1" ht="22.5">
      <c r="A70" s="84">
        <v>44</v>
      </c>
      <c r="B70" s="20"/>
      <c r="C70" s="144" t="s">
        <v>92</v>
      </c>
      <c r="D70" s="31" t="s">
        <v>44</v>
      </c>
      <c r="E70" s="108">
        <v>175000</v>
      </c>
      <c r="F70" s="120">
        <v>75000</v>
      </c>
      <c r="G70" s="108">
        <f>H70+I70</f>
        <v>419000</v>
      </c>
      <c r="H70" s="108">
        <v>419000</v>
      </c>
      <c r="I70" s="33">
        <v>0</v>
      </c>
      <c r="J70" s="199">
        <f>K70-G70</f>
        <v>0</v>
      </c>
      <c r="K70" s="109">
        <f>L70+M70</f>
        <v>419000</v>
      </c>
      <c r="L70" s="108">
        <v>419000</v>
      </c>
      <c r="M70" s="33">
        <v>0</v>
      </c>
      <c r="N70" s="119">
        <f>E70-(F70+G70)</f>
        <v>-319000</v>
      </c>
    </row>
    <row r="71" spans="1:14" s="6" customFormat="1" ht="23.25" thickBot="1">
      <c r="A71" s="84">
        <v>45</v>
      </c>
      <c r="B71" s="20"/>
      <c r="C71" s="30" t="s">
        <v>54</v>
      </c>
      <c r="D71" s="31" t="s">
        <v>96</v>
      </c>
      <c r="E71" s="106">
        <v>50000</v>
      </c>
      <c r="F71" s="136">
        <v>0</v>
      </c>
      <c r="G71" s="108">
        <f>H71+I71</f>
        <v>50000</v>
      </c>
      <c r="H71" s="108">
        <v>50000</v>
      </c>
      <c r="I71" s="33">
        <v>0</v>
      </c>
      <c r="J71" s="115">
        <f>K71-G71</f>
        <v>0</v>
      </c>
      <c r="K71" s="109">
        <f>L71+M71</f>
        <v>50000</v>
      </c>
      <c r="L71" s="108">
        <v>50000</v>
      </c>
      <c r="M71" s="33">
        <v>0</v>
      </c>
      <c r="N71" s="119">
        <f>E71-F71-K71</f>
        <v>0</v>
      </c>
    </row>
    <row r="72" spans="1:14" s="15" customFormat="1" ht="28.5" customHeight="1" thickBot="1">
      <c r="A72" s="365" t="s">
        <v>9</v>
      </c>
      <c r="B72" s="366"/>
      <c r="C72" s="367"/>
      <c r="D72" s="141"/>
      <c r="E72" s="142">
        <f aca="true" t="shared" si="29" ref="E72:N72">SUBTOTAL(9,E75:E88)</f>
        <v>4046380</v>
      </c>
      <c r="F72" s="142">
        <f t="shared" si="29"/>
        <v>0</v>
      </c>
      <c r="G72" s="142">
        <f t="shared" si="29"/>
        <v>4046380</v>
      </c>
      <c r="H72" s="142">
        <f t="shared" si="29"/>
        <v>4046380</v>
      </c>
      <c r="I72" s="142">
        <f t="shared" si="29"/>
        <v>0</v>
      </c>
      <c r="J72" s="142">
        <f t="shared" si="29"/>
        <v>6000</v>
      </c>
      <c r="K72" s="142">
        <f t="shared" si="29"/>
        <v>4052380</v>
      </c>
      <c r="L72" s="142">
        <f t="shared" si="29"/>
        <v>4052380</v>
      </c>
      <c r="M72" s="142">
        <f t="shared" si="29"/>
        <v>0</v>
      </c>
      <c r="N72" s="142">
        <f t="shared" si="29"/>
        <v>0</v>
      </c>
    </row>
    <row r="73" spans="1:14" s="60" customFormat="1" ht="27.75" customHeight="1" thickBot="1">
      <c r="A73" s="56"/>
      <c r="B73" s="57" t="s">
        <v>66</v>
      </c>
      <c r="C73" s="58" t="s">
        <v>6</v>
      </c>
      <c r="D73" s="59"/>
      <c r="E73" s="96">
        <f aca="true" t="shared" si="30" ref="E73:N73">SUBTOTAL(9,E75)</f>
        <v>3971000</v>
      </c>
      <c r="F73" s="96">
        <f t="shared" si="30"/>
        <v>0</v>
      </c>
      <c r="G73" s="96">
        <f t="shared" si="30"/>
        <v>3971000</v>
      </c>
      <c r="H73" s="96">
        <f t="shared" si="30"/>
        <v>3971000</v>
      </c>
      <c r="I73" s="96">
        <f t="shared" si="30"/>
        <v>0</v>
      </c>
      <c r="J73" s="96">
        <f t="shared" si="30"/>
        <v>0</v>
      </c>
      <c r="K73" s="95">
        <f t="shared" si="30"/>
        <v>3971000</v>
      </c>
      <c r="L73" s="96">
        <f t="shared" si="30"/>
        <v>3971000</v>
      </c>
      <c r="M73" s="96">
        <f t="shared" si="30"/>
        <v>0</v>
      </c>
      <c r="N73" s="102">
        <f t="shared" si="30"/>
        <v>0</v>
      </c>
    </row>
    <row r="74" spans="1:14" s="47" customFormat="1" ht="29.25" customHeight="1">
      <c r="A74" s="43"/>
      <c r="B74" s="44" t="s">
        <v>33</v>
      </c>
      <c r="C74" s="45" t="s">
        <v>34</v>
      </c>
      <c r="D74" s="46"/>
      <c r="E74" s="103">
        <f aca="true" t="shared" si="31" ref="E74:N74">SUBTOTAL(9,E75)</f>
        <v>3971000</v>
      </c>
      <c r="F74" s="103">
        <f t="shared" si="31"/>
        <v>0</v>
      </c>
      <c r="G74" s="103">
        <f t="shared" si="31"/>
        <v>3971000</v>
      </c>
      <c r="H74" s="103">
        <f t="shared" si="31"/>
        <v>3971000</v>
      </c>
      <c r="I74" s="103">
        <f t="shared" si="31"/>
        <v>0</v>
      </c>
      <c r="J74" s="103">
        <f t="shared" si="31"/>
        <v>0</v>
      </c>
      <c r="K74" s="104">
        <f t="shared" si="31"/>
        <v>3971000</v>
      </c>
      <c r="L74" s="103">
        <f t="shared" si="31"/>
        <v>3971000</v>
      </c>
      <c r="M74" s="103">
        <f t="shared" si="31"/>
        <v>0</v>
      </c>
      <c r="N74" s="105">
        <f t="shared" si="31"/>
        <v>0</v>
      </c>
    </row>
    <row r="75" spans="1:14" s="61" customFormat="1" ht="23.25" customHeight="1" thickBot="1">
      <c r="A75" s="85">
        <v>46</v>
      </c>
      <c r="B75" s="26"/>
      <c r="C75" s="30" t="s">
        <v>112</v>
      </c>
      <c r="D75" s="31" t="s">
        <v>117</v>
      </c>
      <c r="E75" s="106">
        <v>3971000</v>
      </c>
      <c r="F75" s="137"/>
      <c r="G75" s="108">
        <f>H75+I75</f>
        <v>3971000</v>
      </c>
      <c r="H75" s="108">
        <v>3971000</v>
      </c>
      <c r="I75" s="32">
        <v>0</v>
      </c>
      <c r="J75" s="32">
        <f>K75-G75</f>
        <v>0</v>
      </c>
      <c r="K75" s="109">
        <f>SUM(L75:M75)</f>
        <v>3971000</v>
      </c>
      <c r="L75" s="108">
        <v>3971000</v>
      </c>
      <c r="M75" s="214">
        <v>0</v>
      </c>
      <c r="N75" s="213"/>
    </row>
    <row r="76" spans="1:14" s="60" customFormat="1" ht="27.75" customHeight="1" thickBot="1">
      <c r="A76" s="86"/>
      <c r="B76" s="57" t="s">
        <v>35</v>
      </c>
      <c r="C76" s="58" t="s">
        <v>36</v>
      </c>
      <c r="D76" s="59"/>
      <c r="E76" s="96">
        <f aca="true" t="shared" si="32" ref="E76:N76">SUBTOTAL(9,E78:E80)</f>
        <v>56000</v>
      </c>
      <c r="F76" s="96">
        <f t="shared" si="32"/>
        <v>0</v>
      </c>
      <c r="G76" s="96">
        <f t="shared" si="32"/>
        <v>56000</v>
      </c>
      <c r="H76" s="96">
        <f t="shared" si="32"/>
        <v>56000</v>
      </c>
      <c r="I76" s="96">
        <f t="shared" si="32"/>
        <v>0</v>
      </c>
      <c r="J76" s="96">
        <f t="shared" si="32"/>
        <v>6000</v>
      </c>
      <c r="K76" s="95">
        <f t="shared" si="32"/>
        <v>62000</v>
      </c>
      <c r="L76" s="96">
        <f t="shared" si="32"/>
        <v>62000</v>
      </c>
      <c r="M76" s="96">
        <f t="shared" si="32"/>
        <v>0</v>
      </c>
      <c r="N76" s="96">
        <f t="shared" si="32"/>
        <v>0</v>
      </c>
    </row>
    <row r="77" spans="1:14" s="47" customFormat="1" ht="29.25" customHeight="1">
      <c r="A77" s="87"/>
      <c r="B77" s="44" t="s">
        <v>59</v>
      </c>
      <c r="C77" s="45" t="s">
        <v>60</v>
      </c>
      <c r="D77" s="46"/>
      <c r="E77" s="103">
        <f aca="true" t="shared" si="33" ref="E77:N77">SUBTOTAL(9,E78)</f>
        <v>6000</v>
      </c>
      <c r="F77" s="103">
        <f t="shared" si="33"/>
        <v>0</v>
      </c>
      <c r="G77" s="103">
        <f t="shared" si="33"/>
        <v>6000</v>
      </c>
      <c r="H77" s="103">
        <f t="shared" si="33"/>
        <v>6000</v>
      </c>
      <c r="I77" s="103">
        <f t="shared" si="33"/>
        <v>0</v>
      </c>
      <c r="J77" s="103">
        <f t="shared" si="33"/>
        <v>0</v>
      </c>
      <c r="K77" s="104">
        <f t="shared" si="33"/>
        <v>6000</v>
      </c>
      <c r="L77" s="103">
        <f t="shared" si="33"/>
        <v>6000</v>
      </c>
      <c r="M77" s="103">
        <f t="shared" si="33"/>
        <v>0</v>
      </c>
      <c r="N77" s="105">
        <f t="shared" si="33"/>
        <v>0</v>
      </c>
    </row>
    <row r="78" spans="1:14" s="62" customFormat="1" ht="23.25" thickBot="1">
      <c r="A78" s="93">
        <v>47</v>
      </c>
      <c r="B78" s="210"/>
      <c r="C78" s="30" t="s">
        <v>113</v>
      </c>
      <c r="D78" s="31" t="s">
        <v>117</v>
      </c>
      <c r="E78" s="106">
        <v>6000</v>
      </c>
      <c r="F78" s="121"/>
      <c r="G78" s="108">
        <f>H78+I78</f>
        <v>6000</v>
      </c>
      <c r="H78" s="108">
        <v>6000</v>
      </c>
      <c r="I78" s="32">
        <v>0</v>
      </c>
      <c r="J78" s="32">
        <f>K78-G78</f>
        <v>0</v>
      </c>
      <c r="K78" s="109">
        <f>SUM(L78:M78)</f>
        <v>6000</v>
      </c>
      <c r="L78" s="108">
        <v>6000</v>
      </c>
      <c r="M78" s="33">
        <v>0</v>
      </c>
      <c r="N78" s="94"/>
    </row>
    <row r="79" spans="1:14" s="47" customFormat="1" ht="29.25" customHeight="1">
      <c r="A79" s="92"/>
      <c r="B79" s="67" t="s">
        <v>37</v>
      </c>
      <c r="C79" s="48" t="s">
        <v>38</v>
      </c>
      <c r="D79" s="49"/>
      <c r="E79" s="127">
        <f aca="true" t="shared" si="34" ref="E79:N79">SUBTOTAL(9,E80:E80)</f>
        <v>50000</v>
      </c>
      <c r="F79" s="127">
        <f t="shared" si="34"/>
        <v>0</v>
      </c>
      <c r="G79" s="127">
        <f t="shared" si="34"/>
        <v>50000</v>
      </c>
      <c r="H79" s="127">
        <f t="shared" si="34"/>
        <v>50000</v>
      </c>
      <c r="I79" s="127">
        <f t="shared" si="34"/>
        <v>0</v>
      </c>
      <c r="J79" s="127">
        <f t="shared" si="34"/>
        <v>6000</v>
      </c>
      <c r="K79" s="128">
        <f t="shared" si="34"/>
        <v>56000</v>
      </c>
      <c r="L79" s="127">
        <f t="shared" si="34"/>
        <v>56000</v>
      </c>
      <c r="M79" s="127">
        <f t="shared" si="34"/>
        <v>0</v>
      </c>
      <c r="N79" s="105">
        <f t="shared" si="34"/>
        <v>0</v>
      </c>
    </row>
    <row r="80" spans="1:14" s="62" customFormat="1" ht="22.5">
      <c r="A80" s="85">
        <v>48</v>
      </c>
      <c r="B80" s="26"/>
      <c r="C80" s="30" t="s">
        <v>114</v>
      </c>
      <c r="D80" s="31" t="s">
        <v>117</v>
      </c>
      <c r="E80" s="106">
        <v>50000</v>
      </c>
      <c r="F80" s="137"/>
      <c r="G80" s="108">
        <f>H80+I80</f>
        <v>50000</v>
      </c>
      <c r="H80" s="108">
        <v>50000</v>
      </c>
      <c r="I80" s="32">
        <v>0</v>
      </c>
      <c r="J80" s="32">
        <f>K80-G80</f>
        <v>6000</v>
      </c>
      <c r="K80" s="109">
        <f>SUM(L80:M80)</f>
        <v>56000</v>
      </c>
      <c r="L80" s="108">
        <v>56000</v>
      </c>
      <c r="M80" s="94">
        <v>0</v>
      </c>
      <c r="N80" s="213"/>
    </row>
    <row r="81" spans="1:14" s="66" customFormat="1" ht="27.75" customHeight="1" thickBot="1">
      <c r="A81" s="88"/>
      <c r="B81" s="63" t="s">
        <v>67</v>
      </c>
      <c r="C81" s="64" t="s">
        <v>3</v>
      </c>
      <c r="D81" s="65"/>
      <c r="E81" s="113">
        <f aca="true" t="shared" si="35" ref="E81:N81">SUBTOTAL(9,E83:E88)</f>
        <v>19380</v>
      </c>
      <c r="F81" s="113">
        <f t="shared" si="35"/>
        <v>0</v>
      </c>
      <c r="G81" s="113">
        <f t="shared" si="35"/>
        <v>19380</v>
      </c>
      <c r="H81" s="113">
        <f t="shared" si="35"/>
        <v>19380</v>
      </c>
      <c r="I81" s="113">
        <f t="shared" si="35"/>
        <v>0</v>
      </c>
      <c r="J81" s="113">
        <f t="shared" si="35"/>
        <v>0</v>
      </c>
      <c r="K81" s="114">
        <f t="shared" si="35"/>
        <v>19380</v>
      </c>
      <c r="L81" s="113">
        <f t="shared" si="35"/>
        <v>19380</v>
      </c>
      <c r="M81" s="113">
        <f t="shared" si="35"/>
        <v>0</v>
      </c>
      <c r="N81" s="113">
        <f t="shared" si="35"/>
        <v>0</v>
      </c>
    </row>
    <row r="82" spans="1:14" s="47" customFormat="1" ht="29.25" customHeight="1" hidden="1">
      <c r="A82" s="90"/>
      <c r="B82" s="53" t="s">
        <v>27</v>
      </c>
      <c r="C82" s="54" t="s">
        <v>28</v>
      </c>
      <c r="D82" s="55"/>
      <c r="E82" s="125">
        <f aca="true" t="shared" si="36" ref="E82:N82">SUBTOTAL(9,E83:E84)</f>
        <v>0</v>
      </c>
      <c r="F82" s="125">
        <f t="shared" si="36"/>
        <v>0</v>
      </c>
      <c r="G82" s="125">
        <f t="shared" si="36"/>
        <v>0</v>
      </c>
      <c r="H82" s="125">
        <f t="shared" si="36"/>
        <v>0</v>
      </c>
      <c r="I82" s="125">
        <f t="shared" si="36"/>
        <v>0</v>
      </c>
      <c r="J82" s="125">
        <f t="shared" si="36"/>
        <v>0</v>
      </c>
      <c r="K82" s="126">
        <f t="shared" si="36"/>
        <v>0</v>
      </c>
      <c r="L82" s="125">
        <f t="shared" si="36"/>
        <v>0</v>
      </c>
      <c r="M82" s="125">
        <f t="shared" si="36"/>
        <v>0</v>
      </c>
      <c r="N82" s="181">
        <f t="shared" si="36"/>
        <v>0</v>
      </c>
    </row>
    <row r="83" spans="1:14" s="8" customFormat="1" ht="22.5" hidden="1">
      <c r="A83" s="93">
        <v>43</v>
      </c>
      <c r="B83" s="20"/>
      <c r="C83" s="30" t="s">
        <v>105</v>
      </c>
      <c r="D83" s="31"/>
      <c r="E83" s="106"/>
      <c r="F83" s="138"/>
      <c r="G83" s="108">
        <f>H83+I83</f>
        <v>0</v>
      </c>
      <c r="H83" s="108"/>
      <c r="I83" s="32"/>
      <c r="J83" s="32"/>
      <c r="K83" s="109"/>
      <c r="L83" s="108"/>
      <c r="M83" s="32"/>
      <c r="N83" s="94"/>
    </row>
    <row r="84" spans="1:14" s="8" customFormat="1" ht="23.25" hidden="1" thickBot="1">
      <c r="A84" s="89">
        <v>44</v>
      </c>
      <c r="B84" s="22"/>
      <c r="C84" s="30" t="s">
        <v>105</v>
      </c>
      <c r="D84" s="31"/>
      <c r="E84" s="106"/>
      <c r="F84" s="137"/>
      <c r="G84" s="108">
        <f>H84+I84</f>
        <v>0</v>
      </c>
      <c r="H84" s="108"/>
      <c r="I84" s="32"/>
      <c r="J84" s="32"/>
      <c r="K84" s="109"/>
      <c r="L84" s="108"/>
      <c r="M84" s="32"/>
      <c r="N84" s="94"/>
    </row>
    <row r="85" spans="1:14" s="47" customFormat="1" ht="29.25" customHeight="1" hidden="1">
      <c r="A85" s="87"/>
      <c r="B85" s="44" t="s">
        <v>29</v>
      </c>
      <c r="C85" s="45" t="s">
        <v>30</v>
      </c>
      <c r="D85" s="46"/>
      <c r="E85" s="103">
        <f aca="true" t="shared" si="37" ref="E85:N85">SUBTOTAL(9,E86)</f>
        <v>0</v>
      </c>
      <c r="F85" s="103">
        <f t="shared" si="37"/>
        <v>0</v>
      </c>
      <c r="G85" s="103">
        <f t="shared" si="37"/>
        <v>0</v>
      </c>
      <c r="H85" s="103">
        <f t="shared" si="37"/>
        <v>0</v>
      </c>
      <c r="I85" s="103">
        <f t="shared" si="37"/>
        <v>0</v>
      </c>
      <c r="J85" s="103">
        <f t="shared" si="37"/>
        <v>0</v>
      </c>
      <c r="K85" s="104">
        <f t="shared" si="37"/>
        <v>0</v>
      </c>
      <c r="L85" s="103">
        <f t="shared" si="37"/>
        <v>0</v>
      </c>
      <c r="M85" s="103">
        <f t="shared" si="37"/>
        <v>0</v>
      </c>
      <c r="N85" s="105">
        <f t="shared" si="37"/>
        <v>0</v>
      </c>
    </row>
    <row r="86" spans="1:14" s="8" customFormat="1" ht="12.75" hidden="1">
      <c r="A86" s="89">
        <v>45</v>
      </c>
      <c r="B86" s="22"/>
      <c r="C86" s="52" t="s">
        <v>106</v>
      </c>
      <c r="D86" s="31"/>
      <c r="E86" s="106"/>
      <c r="F86" s="137"/>
      <c r="G86" s="108">
        <f>H86+I86</f>
        <v>0</v>
      </c>
      <c r="H86" s="108"/>
      <c r="I86" s="32"/>
      <c r="J86" s="32"/>
      <c r="K86" s="109"/>
      <c r="L86" s="108"/>
      <c r="M86" s="32"/>
      <c r="N86" s="94"/>
    </row>
    <row r="87" spans="1:14" s="47" customFormat="1" ht="29.25" customHeight="1">
      <c r="A87" s="90"/>
      <c r="B87" s="53" t="s">
        <v>39</v>
      </c>
      <c r="C87" s="54" t="s">
        <v>40</v>
      </c>
      <c r="D87" s="55" t="s">
        <v>118</v>
      </c>
      <c r="E87" s="125">
        <f aca="true" t="shared" si="38" ref="E87:N87">SUBTOTAL(9,E88:E88)</f>
        <v>19380</v>
      </c>
      <c r="F87" s="125">
        <f t="shared" si="38"/>
        <v>0</v>
      </c>
      <c r="G87" s="125">
        <f t="shared" si="38"/>
        <v>19380</v>
      </c>
      <c r="H87" s="125">
        <f t="shared" si="38"/>
        <v>19380</v>
      </c>
      <c r="I87" s="125">
        <f t="shared" si="38"/>
        <v>0</v>
      </c>
      <c r="J87" s="125">
        <f t="shared" si="38"/>
        <v>0</v>
      </c>
      <c r="K87" s="126">
        <f t="shared" si="38"/>
        <v>19380</v>
      </c>
      <c r="L87" s="125">
        <f t="shared" si="38"/>
        <v>19380</v>
      </c>
      <c r="M87" s="125">
        <f t="shared" si="38"/>
        <v>0</v>
      </c>
      <c r="N87" s="181">
        <f t="shared" si="38"/>
        <v>0</v>
      </c>
    </row>
    <row r="88" spans="1:14" s="8" customFormat="1" ht="23.25" thickBot="1">
      <c r="A88" s="89">
        <v>49</v>
      </c>
      <c r="B88" s="22"/>
      <c r="C88" s="203" t="s">
        <v>105</v>
      </c>
      <c r="D88" s="204" t="s">
        <v>117</v>
      </c>
      <c r="E88" s="205">
        <v>19380</v>
      </c>
      <c r="F88" s="206"/>
      <c r="G88" s="207">
        <f>SUM(H88:I88)</f>
        <v>19380</v>
      </c>
      <c r="H88" s="207">
        <v>19380</v>
      </c>
      <c r="I88" s="208">
        <v>0</v>
      </c>
      <c r="J88" s="208">
        <f>K88-G88</f>
        <v>0</v>
      </c>
      <c r="K88" s="209">
        <f>SUM(L88:M88)</f>
        <v>19380</v>
      </c>
      <c r="L88" s="207">
        <v>19380</v>
      </c>
      <c r="M88" s="214">
        <v>0</v>
      </c>
      <c r="N88" s="213"/>
    </row>
    <row r="89" spans="1:14" s="47" customFormat="1" ht="29.25" customHeight="1" thickBot="1">
      <c r="A89" s="395" t="s">
        <v>69</v>
      </c>
      <c r="B89" s="396"/>
      <c r="C89" s="397"/>
      <c r="D89" s="141"/>
      <c r="E89" s="142">
        <f aca="true" t="shared" si="39" ref="E89:N89">SUBTOTAL(9,E92:E95)</f>
        <v>1680000</v>
      </c>
      <c r="F89" s="142">
        <f t="shared" si="39"/>
        <v>630000</v>
      </c>
      <c r="G89" s="142">
        <f t="shared" si="39"/>
        <v>1050000</v>
      </c>
      <c r="H89" s="142">
        <f t="shared" si="39"/>
        <v>1050000</v>
      </c>
      <c r="I89" s="142">
        <f t="shared" si="39"/>
        <v>0</v>
      </c>
      <c r="J89" s="142">
        <f t="shared" si="39"/>
        <v>0</v>
      </c>
      <c r="K89" s="142">
        <f t="shared" si="39"/>
        <v>1050000</v>
      </c>
      <c r="L89" s="142">
        <f t="shared" si="39"/>
        <v>1050000</v>
      </c>
      <c r="M89" s="180">
        <f t="shared" si="39"/>
        <v>0</v>
      </c>
      <c r="N89" s="202">
        <f t="shared" si="39"/>
        <v>0</v>
      </c>
    </row>
    <row r="90" spans="1:14" s="66" customFormat="1" ht="27.75" customHeight="1" thickBot="1">
      <c r="A90" s="91"/>
      <c r="B90" s="57" t="s">
        <v>1</v>
      </c>
      <c r="C90" s="58" t="s">
        <v>19</v>
      </c>
      <c r="D90" s="59"/>
      <c r="E90" s="96">
        <f aca="true" t="shared" si="40" ref="E90:N90">SUBTOTAL(9,E92)</f>
        <v>1100000</v>
      </c>
      <c r="F90" s="96">
        <f t="shared" si="40"/>
        <v>600000</v>
      </c>
      <c r="G90" s="96">
        <f t="shared" si="40"/>
        <v>500000</v>
      </c>
      <c r="H90" s="96">
        <f t="shared" si="40"/>
        <v>500000</v>
      </c>
      <c r="I90" s="96">
        <f t="shared" si="40"/>
        <v>0</v>
      </c>
      <c r="J90" s="96">
        <f t="shared" si="40"/>
        <v>0</v>
      </c>
      <c r="K90" s="95">
        <f t="shared" si="40"/>
        <v>500000</v>
      </c>
      <c r="L90" s="96">
        <f t="shared" si="40"/>
        <v>500000</v>
      </c>
      <c r="M90" s="96">
        <f t="shared" si="40"/>
        <v>0</v>
      </c>
      <c r="N90" s="102">
        <f t="shared" si="40"/>
        <v>0</v>
      </c>
    </row>
    <row r="91" spans="1:14" s="47" customFormat="1" ht="55.5" customHeight="1">
      <c r="A91" s="92"/>
      <c r="B91" s="67" t="s">
        <v>5</v>
      </c>
      <c r="C91" s="48" t="s">
        <v>61</v>
      </c>
      <c r="D91" s="49"/>
      <c r="E91" s="127">
        <f aca="true" t="shared" si="41" ref="E91:N91">SUBTOTAL(9,E92)</f>
        <v>1100000</v>
      </c>
      <c r="F91" s="127">
        <f t="shared" si="41"/>
        <v>600000</v>
      </c>
      <c r="G91" s="127">
        <f t="shared" si="41"/>
        <v>500000</v>
      </c>
      <c r="H91" s="127">
        <f t="shared" si="41"/>
        <v>500000</v>
      </c>
      <c r="I91" s="127">
        <f t="shared" si="41"/>
        <v>0</v>
      </c>
      <c r="J91" s="127">
        <f t="shared" si="41"/>
        <v>0</v>
      </c>
      <c r="K91" s="128">
        <f t="shared" si="41"/>
        <v>500000</v>
      </c>
      <c r="L91" s="127">
        <f t="shared" si="41"/>
        <v>500000</v>
      </c>
      <c r="M91" s="127">
        <f t="shared" si="41"/>
        <v>0</v>
      </c>
      <c r="N91" s="129">
        <f t="shared" si="41"/>
        <v>0</v>
      </c>
    </row>
    <row r="92" spans="1:14" s="8" customFormat="1" ht="23.25" thickBot="1">
      <c r="A92" s="183">
        <v>50</v>
      </c>
      <c r="B92" s="26"/>
      <c r="C92" s="30" t="s">
        <v>62</v>
      </c>
      <c r="D92" s="31" t="s">
        <v>44</v>
      </c>
      <c r="E92" s="106">
        <v>1100000</v>
      </c>
      <c r="F92" s="137">
        <v>600000</v>
      </c>
      <c r="G92" s="108">
        <f>H92+I92</f>
        <v>500000</v>
      </c>
      <c r="H92" s="108">
        <v>500000</v>
      </c>
      <c r="I92" s="32">
        <v>0</v>
      </c>
      <c r="J92" s="32">
        <f>K92-G92</f>
        <v>0</v>
      </c>
      <c r="K92" s="109">
        <f>L92+M92</f>
        <v>500000</v>
      </c>
      <c r="L92" s="108">
        <v>500000</v>
      </c>
      <c r="M92" s="214">
        <v>0</v>
      </c>
      <c r="N92" s="213">
        <f>E92-F92-K92</f>
        <v>0</v>
      </c>
    </row>
    <row r="93" spans="1:14" s="60" customFormat="1" ht="29.25" customHeight="1" thickBot="1">
      <c r="A93" s="86"/>
      <c r="B93" s="68" t="s">
        <v>65</v>
      </c>
      <c r="C93" s="58" t="s">
        <v>2</v>
      </c>
      <c r="D93" s="59"/>
      <c r="E93" s="96">
        <f aca="true" t="shared" si="42" ref="E93:N93">SUBTOTAL(9,E95)</f>
        <v>580000</v>
      </c>
      <c r="F93" s="96">
        <f t="shared" si="42"/>
        <v>30000</v>
      </c>
      <c r="G93" s="96">
        <f t="shared" si="42"/>
        <v>550000</v>
      </c>
      <c r="H93" s="96">
        <f t="shared" si="42"/>
        <v>550000</v>
      </c>
      <c r="I93" s="96">
        <f t="shared" si="42"/>
        <v>0</v>
      </c>
      <c r="J93" s="96">
        <f t="shared" si="42"/>
        <v>0</v>
      </c>
      <c r="K93" s="95">
        <f t="shared" si="42"/>
        <v>550000</v>
      </c>
      <c r="L93" s="96">
        <f t="shared" si="42"/>
        <v>550000</v>
      </c>
      <c r="M93" s="96">
        <f t="shared" si="42"/>
        <v>0</v>
      </c>
      <c r="N93" s="102">
        <f t="shared" si="42"/>
        <v>0</v>
      </c>
    </row>
    <row r="94" spans="1:14" s="47" customFormat="1" ht="29.25" customHeight="1">
      <c r="A94" s="87"/>
      <c r="B94" s="44" t="s">
        <v>22</v>
      </c>
      <c r="C94" s="45" t="s">
        <v>23</v>
      </c>
      <c r="D94" s="46"/>
      <c r="E94" s="103">
        <f aca="true" t="shared" si="43" ref="E94:N94">SUBTOTAL(9,E95)</f>
        <v>580000</v>
      </c>
      <c r="F94" s="103">
        <f t="shared" si="43"/>
        <v>30000</v>
      </c>
      <c r="G94" s="103">
        <f t="shared" si="43"/>
        <v>550000</v>
      </c>
      <c r="H94" s="103">
        <f t="shared" si="43"/>
        <v>550000</v>
      </c>
      <c r="I94" s="103">
        <f t="shared" si="43"/>
        <v>0</v>
      </c>
      <c r="J94" s="103">
        <f t="shared" si="43"/>
        <v>0</v>
      </c>
      <c r="K94" s="104">
        <f t="shared" si="43"/>
        <v>550000</v>
      </c>
      <c r="L94" s="103">
        <f t="shared" si="43"/>
        <v>550000</v>
      </c>
      <c r="M94" s="103">
        <f t="shared" si="43"/>
        <v>0</v>
      </c>
      <c r="N94" s="105">
        <f t="shared" si="43"/>
        <v>0</v>
      </c>
    </row>
    <row r="95" spans="1:14" s="69" customFormat="1" ht="56.25">
      <c r="A95" s="93">
        <v>51</v>
      </c>
      <c r="B95" s="23"/>
      <c r="C95" s="144" t="s">
        <v>63</v>
      </c>
      <c r="D95" s="31" t="s">
        <v>44</v>
      </c>
      <c r="E95" s="106">
        <v>580000</v>
      </c>
      <c r="F95" s="120">
        <v>30000</v>
      </c>
      <c r="G95" s="108">
        <f>H95+I95</f>
        <v>550000</v>
      </c>
      <c r="H95" s="108">
        <v>550000</v>
      </c>
      <c r="I95" s="33">
        <v>0</v>
      </c>
      <c r="J95" s="171">
        <f>K95-G95</f>
        <v>0</v>
      </c>
      <c r="K95" s="109">
        <f>L95+M95</f>
        <v>550000</v>
      </c>
      <c r="L95" s="108">
        <v>550000</v>
      </c>
      <c r="M95" s="33">
        <v>0</v>
      </c>
      <c r="N95" s="131">
        <f>E95-F95-K95</f>
        <v>0</v>
      </c>
    </row>
    <row r="96" spans="4:14" ht="12.75">
      <c r="D96" s="18"/>
      <c r="E96" s="132"/>
      <c r="F96" s="133"/>
      <c r="G96" s="132"/>
      <c r="H96" s="132"/>
      <c r="I96" s="132"/>
      <c r="J96" s="200"/>
      <c r="K96" s="134"/>
      <c r="L96" s="134"/>
      <c r="M96" s="134"/>
      <c r="N96" s="135"/>
    </row>
    <row r="97" spans="4:14" ht="12.75">
      <c r="D97" s="18"/>
      <c r="E97" s="132"/>
      <c r="F97" s="133"/>
      <c r="G97" s="132"/>
      <c r="H97" s="132"/>
      <c r="I97" s="132"/>
      <c r="J97" s="200"/>
      <c r="K97" s="134"/>
      <c r="L97" s="134"/>
      <c r="M97" s="134"/>
      <c r="N97" s="135"/>
    </row>
    <row r="98" spans="4:14" ht="12.75">
      <c r="D98" s="18"/>
      <c r="E98" s="132"/>
      <c r="F98" s="133"/>
      <c r="G98" s="132"/>
      <c r="H98" s="132"/>
      <c r="I98" s="132"/>
      <c r="J98" s="200"/>
      <c r="K98" s="134"/>
      <c r="L98" s="134"/>
      <c r="M98" s="134"/>
      <c r="N98" s="135"/>
    </row>
    <row r="99" spans="4:14" ht="12.75">
      <c r="D99" s="18"/>
      <c r="E99" s="132"/>
      <c r="F99" s="133"/>
      <c r="G99" s="132"/>
      <c r="H99" s="132"/>
      <c r="I99" s="132"/>
      <c r="J99" s="200"/>
      <c r="K99" s="134"/>
      <c r="L99" s="134"/>
      <c r="M99" s="134"/>
      <c r="N99" s="135"/>
    </row>
    <row r="100" spans="4:14" ht="12.75">
      <c r="D100" s="18"/>
      <c r="E100" s="132"/>
      <c r="F100" s="133"/>
      <c r="G100" s="132"/>
      <c r="H100" s="132"/>
      <c r="I100" s="132"/>
      <c r="J100" s="200"/>
      <c r="K100" s="134"/>
      <c r="L100" s="134"/>
      <c r="M100" s="134"/>
      <c r="N100" s="135"/>
    </row>
    <row r="101" spans="4:14" ht="12.75">
      <c r="D101" s="18"/>
      <c r="E101" s="132"/>
      <c r="F101" s="133"/>
      <c r="G101" s="132"/>
      <c r="H101" s="132"/>
      <c r="I101" s="132"/>
      <c r="J101" s="200"/>
      <c r="K101" s="134"/>
      <c r="L101" s="134"/>
      <c r="M101" s="134"/>
      <c r="N101" s="135"/>
    </row>
    <row r="102" spans="4:14" ht="12.75">
      <c r="D102" s="18"/>
      <c r="E102" s="132"/>
      <c r="F102" s="133"/>
      <c r="G102" s="132"/>
      <c r="H102" s="132"/>
      <c r="I102" s="132"/>
      <c r="J102" s="200"/>
      <c r="K102" s="134"/>
      <c r="L102" s="134"/>
      <c r="M102" s="134"/>
      <c r="N102" s="135"/>
    </row>
    <row r="103" spans="4:14" ht="12.75">
      <c r="D103" s="18"/>
      <c r="E103" s="132"/>
      <c r="F103" s="133"/>
      <c r="G103" s="132"/>
      <c r="H103" s="132"/>
      <c r="I103" s="132"/>
      <c r="J103" s="200"/>
      <c r="K103" s="134"/>
      <c r="L103" s="134"/>
      <c r="M103" s="134"/>
      <c r="N103" s="135"/>
    </row>
    <row r="104" spans="4:14" ht="12.75">
      <c r="D104" s="18"/>
      <c r="E104" s="132"/>
      <c r="F104" s="133"/>
      <c r="G104" s="132"/>
      <c r="H104" s="132"/>
      <c r="I104" s="132"/>
      <c r="J104" s="200"/>
      <c r="K104" s="134"/>
      <c r="L104" s="134"/>
      <c r="M104" s="134"/>
      <c r="N104" s="135"/>
    </row>
    <row r="105" spans="4:14" ht="12.75">
      <c r="D105" s="18"/>
      <c r="E105" s="132"/>
      <c r="F105" s="133"/>
      <c r="G105" s="132"/>
      <c r="H105" s="132"/>
      <c r="I105" s="132"/>
      <c r="J105" s="200"/>
      <c r="K105" s="134"/>
      <c r="L105" s="134"/>
      <c r="M105" s="134"/>
      <c r="N105" s="135"/>
    </row>
    <row r="106" spans="4:14" ht="12.75">
      <c r="D106" s="18"/>
      <c r="F106" s="19"/>
      <c r="J106" s="201"/>
      <c r="N106" s="51"/>
    </row>
    <row r="107" spans="4:14" ht="12.75">
      <c r="D107" s="18"/>
      <c r="F107" s="19"/>
      <c r="J107" s="201"/>
      <c r="N107" s="51"/>
    </row>
    <row r="108" spans="4:14" ht="12.75">
      <c r="D108" s="18"/>
      <c r="F108" s="19"/>
      <c r="J108" s="201"/>
      <c r="N108" s="51"/>
    </row>
    <row r="109" spans="4:14" ht="12.75">
      <c r="D109" s="18"/>
      <c r="F109" s="19"/>
      <c r="J109" s="201"/>
      <c r="N109" s="51"/>
    </row>
    <row r="110" spans="4:14" ht="12.75">
      <c r="D110" s="18"/>
      <c r="F110" s="19"/>
      <c r="J110" s="201"/>
      <c r="N110" s="51"/>
    </row>
    <row r="111" spans="4:14" ht="12.75">
      <c r="D111" s="18"/>
      <c r="F111" s="19"/>
      <c r="J111" s="201"/>
      <c r="N111" s="51"/>
    </row>
    <row r="112" spans="4:14" ht="12.75">
      <c r="D112" s="18"/>
      <c r="F112" s="19"/>
      <c r="J112" s="201"/>
      <c r="N112" s="51"/>
    </row>
    <row r="113" spans="4:14" ht="12.75">
      <c r="D113" s="18"/>
      <c r="F113" s="19"/>
      <c r="J113" s="201"/>
      <c r="N113" s="51"/>
    </row>
    <row r="114" spans="4:14" ht="12.75">
      <c r="D114" s="18"/>
      <c r="F114" s="19"/>
      <c r="J114" s="201"/>
      <c r="N114" s="51"/>
    </row>
    <row r="115" spans="4:14" ht="12.75">
      <c r="D115" s="18"/>
      <c r="F115" s="19"/>
      <c r="J115" s="201"/>
      <c r="N115" s="51"/>
    </row>
    <row r="116" spans="4:14" ht="12.75">
      <c r="D116" s="18"/>
      <c r="F116" s="19"/>
      <c r="J116" s="201"/>
      <c r="N116" s="51"/>
    </row>
    <row r="117" spans="4:14" ht="12.75">
      <c r="D117" s="18"/>
      <c r="F117" s="19"/>
      <c r="J117" s="201"/>
      <c r="N117" s="51"/>
    </row>
    <row r="118" spans="4:14" ht="12.75">
      <c r="D118" s="18"/>
      <c r="F118" s="19"/>
      <c r="J118" s="201"/>
      <c r="N118" s="51"/>
    </row>
    <row r="119" spans="4:14" ht="12.75">
      <c r="D119" s="18"/>
      <c r="F119" s="19"/>
      <c r="J119" s="201"/>
      <c r="N119" s="51"/>
    </row>
    <row r="120" spans="4:14" ht="12.75">
      <c r="D120" s="18"/>
      <c r="F120" s="19"/>
      <c r="J120" s="201"/>
      <c r="N120" s="51"/>
    </row>
    <row r="121" spans="4:14" ht="12.75">
      <c r="D121" s="18"/>
      <c r="F121" s="19"/>
      <c r="J121" s="201"/>
      <c r="N121" s="51"/>
    </row>
    <row r="122" spans="4:14" ht="12.75">
      <c r="D122" s="18"/>
      <c r="F122" s="19"/>
      <c r="J122" s="201"/>
      <c r="N122" s="51"/>
    </row>
    <row r="123" spans="4:14" ht="12.75">
      <c r="D123" s="18"/>
      <c r="F123" s="19"/>
      <c r="J123" s="201"/>
      <c r="N123" s="51"/>
    </row>
    <row r="124" spans="4:14" ht="12.75">
      <c r="D124" s="18"/>
      <c r="F124" s="19"/>
      <c r="J124" s="201"/>
      <c r="N124" s="51"/>
    </row>
    <row r="125" spans="4:14" ht="12.75">
      <c r="D125" s="18"/>
      <c r="F125" s="19"/>
      <c r="J125" s="201"/>
      <c r="N125" s="51"/>
    </row>
    <row r="126" spans="4:14" ht="12.75">
      <c r="D126" s="18"/>
      <c r="F126" s="19"/>
      <c r="J126" s="201"/>
      <c r="N126" s="51"/>
    </row>
    <row r="127" spans="4:14" ht="12.75">
      <c r="D127" s="18"/>
      <c r="F127" s="19"/>
      <c r="J127" s="201"/>
      <c r="N127" s="51"/>
    </row>
    <row r="128" spans="4:14" ht="12.75">
      <c r="D128" s="18"/>
      <c r="F128" s="19"/>
      <c r="J128" s="201"/>
      <c r="N128" s="51"/>
    </row>
    <row r="129" spans="4:14" ht="12.75">
      <c r="D129" s="18"/>
      <c r="F129" s="19"/>
      <c r="J129" s="201"/>
      <c r="N129" s="51"/>
    </row>
    <row r="130" spans="4:14" ht="12.75">
      <c r="D130" s="18"/>
      <c r="F130" s="19"/>
      <c r="J130" s="201"/>
      <c r="N130" s="51"/>
    </row>
    <row r="131" spans="4:14" ht="12.75">
      <c r="D131" s="18"/>
      <c r="F131" s="19"/>
      <c r="J131" s="201"/>
      <c r="N131" s="51"/>
    </row>
    <row r="132" spans="4:14" ht="12.75">
      <c r="D132" s="18"/>
      <c r="F132" s="19"/>
      <c r="J132" s="201"/>
      <c r="N132" s="51"/>
    </row>
    <row r="133" spans="4:14" ht="12.75">
      <c r="D133" s="18"/>
      <c r="F133" s="19"/>
      <c r="J133" s="201"/>
      <c r="N133" s="51"/>
    </row>
    <row r="134" spans="4:14" ht="12.75">
      <c r="D134" s="18"/>
      <c r="F134" s="19"/>
      <c r="J134" s="201"/>
      <c r="N134" s="51"/>
    </row>
    <row r="135" spans="4:14" ht="12.75">
      <c r="D135" s="18"/>
      <c r="F135" s="19"/>
      <c r="J135" s="201"/>
      <c r="N135" s="51"/>
    </row>
    <row r="136" spans="4:14" ht="12.75">
      <c r="D136" s="18"/>
      <c r="F136" s="19"/>
      <c r="J136" s="201"/>
      <c r="N136" s="51"/>
    </row>
    <row r="137" spans="4:14" ht="12.75">
      <c r="D137" s="18"/>
      <c r="F137" s="19"/>
      <c r="J137" s="201"/>
      <c r="N137" s="51"/>
    </row>
    <row r="138" spans="4:14" ht="12.75">
      <c r="D138" s="18"/>
      <c r="F138" s="19"/>
      <c r="J138" s="201"/>
      <c r="N138" s="51"/>
    </row>
    <row r="139" spans="4:14" ht="12.75">
      <c r="D139" s="18"/>
      <c r="F139" s="19"/>
      <c r="J139" s="201"/>
      <c r="N139" s="51"/>
    </row>
    <row r="140" spans="4:14" ht="12.75">
      <c r="D140" s="18"/>
      <c r="F140" s="19"/>
      <c r="J140" s="201"/>
      <c r="N140" s="51"/>
    </row>
    <row r="141" spans="4:14" ht="12.75">
      <c r="D141" s="18"/>
      <c r="F141" s="19"/>
      <c r="J141" s="201"/>
      <c r="N141" s="51"/>
    </row>
    <row r="142" spans="4:14" ht="12.75">
      <c r="D142" s="18"/>
      <c r="F142" s="19"/>
      <c r="J142" s="201"/>
      <c r="N142" s="51"/>
    </row>
    <row r="143" spans="4:14" ht="12.75">
      <c r="D143" s="18"/>
      <c r="F143" s="19"/>
      <c r="J143" s="201"/>
      <c r="N143" s="51"/>
    </row>
    <row r="144" spans="4:14" ht="12.75">
      <c r="D144" s="18"/>
      <c r="F144" s="19"/>
      <c r="J144" s="201"/>
      <c r="N144" s="51"/>
    </row>
    <row r="145" spans="4:14" ht="12.75">
      <c r="D145" s="18"/>
      <c r="F145" s="19"/>
      <c r="J145" s="201"/>
      <c r="N145" s="51"/>
    </row>
    <row r="146" spans="4:14" ht="12.75">
      <c r="D146" s="18"/>
      <c r="F146" s="19"/>
      <c r="J146" s="201"/>
      <c r="N146" s="51"/>
    </row>
    <row r="147" spans="4:14" ht="12.75">
      <c r="D147" s="18"/>
      <c r="F147" s="19"/>
      <c r="J147" s="201"/>
      <c r="N147" s="51"/>
    </row>
    <row r="148" spans="4:14" ht="12.75">
      <c r="D148" s="18"/>
      <c r="F148" s="19"/>
      <c r="J148" s="201"/>
      <c r="N148" s="51"/>
    </row>
    <row r="149" spans="4:14" ht="12.75">
      <c r="D149" s="18"/>
      <c r="F149" s="19"/>
      <c r="J149" s="201"/>
      <c r="N149" s="51"/>
    </row>
    <row r="150" spans="4:14" ht="12.75">
      <c r="D150" s="18"/>
      <c r="F150" s="19"/>
      <c r="J150" s="201"/>
      <c r="N150" s="51"/>
    </row>
    <row r="151" spans="4:14" ht="12.75">
      <c r="D151" s="18"/>
      <c r="F151" s="19"/>
      <c r="J151" s="201"/>
      <c r="N151" s="51"/>
    </row>
    <row r="152" spans="4:14" ht="12.75">
      <c r="D152" s="18"/>
      <c r="F152" s="19"/>
      <c r="J152" s="201"/>
      <c r="N152" s="51"/>
    </row>
    <row r="153" spans="4:14" ht="12.75">
      <c r="D153" s="18"/>
      <c r="F153" s="19"/>
      <c r="J153" s="201"/>
      <c r="N153" s="51"/>
    </row>
    <row r="154" spans="4:14" ht="12.75">
      <c r="D154" s="18"/>
      <c r="F154" s="19"/>
      <c r="J154" s="201"/>
      <c r="N154" s="51"/>
    </row>
    <row r="155" spans="4:14" ht="12.75">
      <c r="D155" s="18"/>
      <c r="F155" s="19"/>
      <c r="J155" s="201"/>
      <c r="N155" s="51"/>
    </row>
    <row r="156" spans="4:14" ht="12.75">
      <c r="D156" s="18"/>
      <c r="F156" s="19"/>
      <c r="J156" s="201"/>
      <c r="N156" s="51"/>
    </row>
    <row r="157" spans="4:14" ht="12.75">
      <c r="D157" s="18"/>
      <c r="F157" s="19"/>
      <c r="J157" s="201"/>
      <c r="N157" s="51"/>
    </row>
    <row r="158" spans="4:14" ht="12.75">
      <c r="D158" s="18"/>
      <c r="F158" s="19"/>
      <c r="J158" s="201"/>
      <c r="N158" s="51"/>
    </row>
    <row r="159" spans="4:14" ht="12.75">
      <c r="D159" s="18"/>
      <c r="F159" s="19"/>
      <c r="J159" s="201"/>
      <c r="N159" s="51"/>
    </row>
    <row r="160" spans="4:14" ht="12.75">
      <c r="D160" s="18"/>
      <c r="F160" s="19"/>
      <c r="J160" s="201"/>
      <c r="N160" s="51"/>
    </row>
    <row r="161" spans="4:14" ht="12.75">
      <c r="D161" s="18"/>
      <c r="F161" s="19"/>
      <c r="J161" s="201"/>
      <c r="N161" s="51"/>
    </row>
    <row r="162" spans="4:14" ht="12.75">
      <c r="D162" s="18"/>
      <c r="F162" s="19"/>
      <c r="J162" s="201"/>
      <c r="N162" s="51"/>
    </row>
    <row r="163" spans="4:14" ht="12.75">
      <c r="D163" s="18"/>
      <c r="F163" s="19"/>
      <c r="J163" s="201"/>
      <c r="N163" s="51"/>
    </row>
    <row r="164" spans="4:14" ht="12.75">
      <c r="D164" s="18"/>
      <c r="F164" s="19"/>
      <c r="J164" s="201"/>
      <c r="N164" s="51"/>
    </row>
    <row r="165" spans="4:14" ht="12.75">
      <c r="D165" s="18"/>
      <c r="F165" s="19"/>
      <c r="J165" s="201"/>
      <c r="N165" s="51"/>
    </row>
    <row r="166" spans="4:14" ht="12.75">
      <c r="D166" s="18"/>
      <c r="F166" s="19"/>
      <c r="J166" s="201"/>
      <c r="N166" s="51"/>
    </row>
    <row r="167" spans="4:14" ht="12.75">
      <c r="D167" s="18"/>
      <c r="F167" s="19"/>
      <c r="J167" s="201"/>
      <c r="N167" s="51"/>
    </row>
    <row r="168" spans="4:14" ht="12.75">
      <c r="D168" s="18"/>
      <c r="F168" s="19"/>
      <c r="J168" s="201"/>
      <c r="N168" s="51"/>
    </row>
    <row r="169" spans="4:14" ht="12.75">
      <c r="D169" s="18"/>
      <c r="F169" s="19"/>
      <c r="J169" s="201"/>
      <c r="N169" s="51"/>
    </row>
    <row r="170" spans="4:14" ht="12.75">
      <c r="D170" s="18"/>
      <c r="F170" s="19"/>
      <c r="J170" s="201"/>
      <c r="N170" s="51"/>
    </row>
    <row r="171" spans="4:14" ht="12.75">
      <c r="D171" s="18"/>
      <c r="F171" s="19"/>
      <c r="J171" s="201"/>
      <c r="N171" s="51"/>
    </row>
    <row r="172" spans="4:14" ht="12.75">
      <c r="D172" s="18"/>
      <c r="F172" s="19"/>
      <c r="J172" s="201"/>
      <c r="N172" s="51"/>
    </row>
    <row r="173" spans="4:14" ht="12.75">
      <c r="D173" s="18"/>
      <c r="F173" s="19"/>
      <c r="J173" s="201"/>
      <c r="N173" s="51"/>
    </row>
    <row r="174" spans="4:14" ht="12.75">
      <c r="D174" s="18"/>
      <c r="F174" s="19"/>
      <c r="J174" s="201"/>
      <c r="N174" s="51"/>
    </row>
    <row r="175" spans="4:14" ht="12.75">
      <c r="D175" s="18"/>
      <c r="F175" s="19"/>
      <c r="J175" s="201"/>
      <c r="N175" s="51"/>
    </row>
    <row r="176" spans="4:14" ht="12.75">
      <c r="D176" s="18"/>
      <c r="F176" s="19"/>
      <c r="J176" s="201"/>
      <c r="N176" s="51"/>
    </row>
    <row r="177" spans="4:14" ht="12.75">
      <c r="D177" s="18"/>
      <c r="F177" s="19"/>
      <c r="J177" s="201"/>
      <c r="N177" s="51"/>
    </row>
    <row r="178" spans="4:14" ht="12.75">
      <c r="D178" s="18"/>
      <c r="F178" s="19"/>
      <c r="J178" s="201"/>
      <c r="N178" s="51"/>
    </row>
    <row r="179" spans="4:14" ht="12.75">
      <c r="D179" s="18"/>
      <c r="F179" s="19"/>
      <c r="J179" s="201"/>
      <c r="N179" s="51"/>
    </row>
    <row r="180" spans="4:14" ht="12.75">
      <c r="D180" s="18"/>
      <c r="F180" s="19"/>
      <c r="J180" s="201"/>
      <c r="N180" s="51"/>
    </row>
    <row r="181" spans="4:14" ht="12.75">
      <c r="D181" s="18"/>
      <c r="F181" s="19"/>
      <c r="J181" s="201"/>
      <c r="N181" s="51"/>
    </row>
    <row r="182" spans="4:14" ht="12.75">
      <c r="D182" s="18"/>
      <c r="F182" s="19"/>
      <c r="J182" s="201"/>
      <c r="N182" s="51"/>
    </row>
    <row r="183" spans="4:14" ht="12.75">
      <c r="D183" s="18"/>
      <c r="F183" s="19"/>
      <c r="J183" s="201"/>
      <c r="N183" s="51"/>
    </row>
    <row r="184" spans="4:14" ht="12.75">
      <c r="D184" s="18"/>
      <c r="F184" s="19"/>
      <c r="J184" s="201"/>
      <c r="N184" s="51"/>
    </row>
    <row r="185" spans="4:14" ht="12.75">
      <c r="D185" s="18"/>
      <c r="F185" s="19"/>
      <c r="J185" s="201"/>
      <c r="N185" s="51"/>
    </row>
    <row r="186" spans="4:14" ht="12.75">
      <c r="D186" s="18"/>
      <c r="F186" s="19"/>
      <c r="J186" s="201"/>
      <c r="N186" s="51"/>
    </row>
    <row r="187" spans="4:14" ht="12.75">
      <c r="D187" s="18"/>
      <c r="F187" s="19"/>
      <c r="J187" s="201"/>
      <c r="N187" s="51"/>
    </row>
    <row r="188" spans="4:14" ht="12.75">
      <c r="D188" s="18"/>
      <c r="F188" s="19"/>
      <c r="J188" s="201"/>
      <c r="N188" s="51"/>
    </row>
    <row r="189" spans="4:14" ht="12.75">
      <c r="D189" s="18"/>
      <c r="F189" s="19"/>
      <c r="J189" s="201"/>
      <c r="N189" s="51"/>
    </row>
    <row r="190" spans="4:14" ht="12.75">
      <c r="D190" s="18"/>
      <c r="F190" s="19"/>
      <c r="J190" s="201"/>
      <c r="N190" s="51"/>
    </row>
    <row r="191" spans="4:14" ht="12.75">
      <c r="D191" s="18"/>
      <c r="F191" s="19"/>
      <c r="J191" s="201"/>
      <c r="N191" s="51"/>
    </row>
    <row r="192" spans="4:14" ht="12.75">
      <c r="D192" s="18"/>
      <c r="F192" s="19"/>
      <c r="J192" s="201"/>
      <c r="N192" s="51"/>
    </row>
    <row r="193" spans="4:14" ht="12.75">
      <c r="D193" s="18"/>
      <c r="F193" s="19"/>
      <c r="J193" s="201"/>
      <c r="N193" s="51"/>
    </row>
    <row r="194" spans="4:14" ht="12.75">
      <c r="D194" s="18"/>
      <c r="F194" s="19"/>
      <c r="J194" s="201"/>
      <c r="N194" s="51"/>
    </row>
    <row r="195" spans="4:14" ht="12.75">
      <c r="D195" s="18"/>
      <c r="F195" s="19"/>
      <c r="J195" s="201"/>
      <c r="N195" s="51"/>
    </row>
    <row r="196" spans="4:14" ht="12.75">
      <c r="D196" s="18"/>
      <c r="F196" s="19"/>
      <c r="J196" s="201"/>
      <c r="N196" s="51"/>
    </row>
    <row r="197" spans="4:14" ht="12.75">
      <c r="D197" s="18"/>
      <c r="F197" s="19"/>
      <c r="J197" s="201"/>
      <c r="N197" s="51"/>
    </row>
    <row r="198" spans="4:14" ht="12.75">
      <c r="D198" s="18"/>
      <c r="F198" s="19"/>
      <c r="J198" s="201"/>
      <c r="N198" s="51"/>
    </row>
    <row r="199" spans="4:14" ht="12.75">
      <c r="D199" s="18"/>
      <c r="F199" s="19"/>
      <c r="J199" s="201"/>
      <c r="N199" s="51"/>
    </row>
    <row r="200" spans="4:14" ht="12.75">
      <c r="D200" s="18"/>
      <c r="F200" s="19"/>
      <c r="J200" s="201"/>
      <c r="N200" s="51"/>
    </row>
    <row r="201" spans="4:14" ht="12.75">
      <c r="D201" s="18"/>
      <c r="F201" s="19"/>
      <c r="J201" s="201"/>
      <c r="N201" s="51"/>
    </row>
    <row r="202" spans="4:14" ht="12.75">
      <c r="D202" s="18"/>
      <c r="F202" s="19"/>
      <c r="J202" s="201"/>
      <c r="N202" s="51"/>
    </row>
    <row r="203" spans="4:14" ht="12.75">
      <c r="D203" s="18"/>
      <c r="F203" s="19"/>
      <c r="J203" s="201"/>
      <c r="N203" s="51"/>
    </row>
    <row r="204" spans="4:14" ht="12.75">
      <c r="D204" s="18"/>
      <c r="F204" s="19"/>
      <c r="J204" s="201"/>
      <c r="N204" s="51"/>
    </row>
    <row r="205" spans="4:14" ht="12.75">
      <c r="D205" s="18"/>
      <c r="F205" s="19"/>
      <c r="J205" s="201"/>
      <c r="N205" s="51"/>
    </row>
    <row r="206" spans="4:14" ht="12.75">
      <c r="D206" s="18"/>
      <c r="F206" s="19"/>
      <c r="J206" s="201"/>
      <c r="N206" s="51"/>
    </row>
    <row r="207" spans="4:14" ht="12.75">
      <c r="D207" s="18"/>
      <c r="F207" s="19"/>
      <c r="J207" s="201"/>
      <c r="N207" s="51"/>
    </row>
    <row r="208" spans="4:14" ht="12.75">
      <c r="D208" s="18"/>
      <c r="F208" s="19"/>
      <c r="J208" s="201"/>
      <c r="N208" s="51"/>
    </row>
    <row r="209" spans="4:14" ht="12.75">
      <c r="D209" s="18"/>
      <c r="F209" s="19"/>
      <c r="J209" s="201"/>
      <c r="N209" s="51"/>
    </row>
    <row r="210" spans="4:14" ht="12.75">
      <c r="D210" s="18"/>
      <c r="F210" s="19"/>
      <c r="J210" s="201"/>
      <c r="N210" s="51"/>
    </row>
    <row r="211" spans="4:14" ht="12.75">
      <c r="D211" s="18"/>
      <c r="F211" s="19"/>
      <c r="J211" s="201"/>
      <c r="N211" s="51"/>
    </row>
    <row r="212" spans="4:14" ht="12.75">
      <c r="D212" s="18"/>
      <c r="F212" s="19"/>
      <c r="J212" s="201"/>
      <c r="N212" s="51"/>
    </row>
    <row r="213" spans="4:14" ht="12.75">
      <c r="D213" s="18"/>
      <c r="F213" s="19"/>
      <c r="J213" s="201"/>
      <c r="N213" s="51"/>
    </row>
    <row r="214" spans="4:14" ht="12.75">
      <c r="D214" s="18"/>
      <c r="F214" s="19"/>
      <c r="J214" s="201"/>
      <c r="N214" s="51"/>
    </row>
    <row r="215" spans="4:14" ht="12.75">
      <c r="D215" s="18"/>
      <c r="F215" s="19"/>
      <c r="J215" s="201"/>
      <c r="N215" s="51"/>
    </row>
    <row r="216" spans="4:14" ht="12.75">
      <c r="D216" s="18"/>
      <c r="F216" s="19"/>
      <c r="J216" s="201"/>
      <c r="N216" s="51"/>
    </row>
    <row r="217" spans="4:14" ht="12.75">
      <c r="D217" s="18"/>
      <c r="F217" s="19"/>
      <c r="J217" s="201"/>
      <c r="N217" s="51"/>
    </row>
    <row r="218" spans="4:14" ht="12.75">
      <c r="D218" s="18"/>
      <c r="F218" s="19"/>
      <c r="J218" s="201"/>
      <c r="N218" s="51"/>
    </row>
    <row r="219" spans="4:14" ht="12.75">
      <c r="D219" s="18"/>
      <c r="F219" s="19"/>
      <c r="J219" s="201"/>
      <c r="N219" s="51"/>
    </row>
    <row r="220" spans="4:14" ht="12.75">
      <c r="D220" s="18"/>
      <c r="F220" s="19"/>
      <c r="J220" s="201"/>
      <c r="N220" s="51"/>
    </row>
    <row r="221" spans="6:14" ht="12.75">
      <c r="F221" s="19"/>
      <c r="J221" s="201"/>
      <c r="N221" s="51"/>
    </row>
    <row r="222" spans="6:14" ht="12.75">
      <c r="F222" s="19"/>
      <c r="J222" s="201"/>
      <c r="N222" s="51"/>
    </row>
    <row r="223" spans="6:14" ht="12.75">
      <c r="F223" s="19"/>
      <c r="J223" s="201"/>
      <c r="N223" s="51"/>
    </row>
    <row r="224" spans="6:14" ht="12.75">
      <c r="F224" s="19"/>
      <c r="J224" s="201"/>
      <c r="N224" s="51"/>
    </row>
    <row r="225" spans="6:14" ht="12.75">
      <c r="F225" s="19"/>
      <c r="J225" s="201"/>
      <c r="N225" s="51"/>
    </row>
    <row r="226" spans="6:14" ht="12.75">
      <c r="F226" s="19"/>
      <c r="J226" s="201"/>
      <c r="N226" s="51"/>
    </row>
    <row r="227" spans="6:14" ht="12.75">
      <c r="F227" s="19"/>
      <c r="J227" s="201"/>
      <c r="N227" s="51"/>
    </row>
    <row r="228" spans="6:14" ht="12.75">
      <c r="F228" s="19"/>
      <c r="J228" s="201"/>
      <c r="N228" s="51"/>
    </row>
    <row r="229" spans="6:14" ht="12.75">
      <c r="F229" s="19"/>
      <c r="J229" s="201"/>
      <c r="N229" s="51"/>
    </row>
    <row r="230" spans="6:14" ht="12.75">
      <c r="F230" s="19"/>
      <c r="J230" s="201"/>
      <c r="N230" s="51"/>
    </row>
    <row r="231" spans="6:14" ht="12.75">
      <c r="F231" s="19"/>
      <c r="J231" s="201"/>
      <c r="N231" s="51"/>
    </row>
    <row r="232" spans="6:14" ht="12.75">
      <c r="F232" s="19"/>
      <c r="J232" s="201"/>
      <c r="N232" s="51"/>
    </row>
    <row r="233" spans="6:14" ht="12.75">
      <c r="F233" s="19"/>
      <c r="J233" s="201"/>
      <c r="N233" s="51"/>
    </row>
    <row r="234" spans="6:14" ht="12.75">
      <c r="F234" s="19"/>
      <c r="J234" s="201"/>
      <c r="N234" s="51"/>
    </row>
    <row r="235" spans="6:14" ht="12.75">
      <c r="F235" s="19"/>
      <c r="J235" s="201"/>
      <c r="N235" s="51"/>
    </row>
    <row r="236" spans="6:14" ht="12.75">
      <c r="F236" s="19"/>
      <c r="J236" s="201"/>
      <c r="N236" s="51"/>
    </row>
    <row r="237" spans="6:14" ht="12.75">
      <c r="F237" s="19"/>
      <c r="J237" s="201"/>
      <c r="N237" s="51"/>
    </row>
    <row r="238" spans="6:14" ht="12.75">
      <c r="F238" s="19"/>
      <c r="J238" s="201"/>
      <c r="N238" s="51"/>
    </row>
    <row r="239" spans="6:14" ht="12.75">
      <c r="F239" s="19"/>
      <c r="J239" s="201"/>
      <c r="N239" s="51"/>
    </row>
    <row r="240" spans="6:14" ht="12.75">
      <c r="F240" s="19"/>
      <c r="J240" s="201"/>
      <c r="N240" s="51"/>
    </row>
    <row r="241" spans="6:14" ht="12.75">
      <c r="F241" s="19"/>
      <c r="J241" s="201"/>
      <c r="N241" s="51"/>
    </row>
    <row r="242" spans="6:14" ht="12.75">
      <c r="F242" s="19"/>
      <c r="J242" s="201"/>
      <c r="N242" s="51"/>
    </row>
    <row r="243" spans="6:14" ht="12.75">
      <c r="F243" s="19"/>
      <c r="J243" s="201"/>
      <c r="N243" s="51"/>
    </row>
    <row r="244" spans="6:14" ht="12.75">
      <c r="F244" s="19"/>
      <c r="J244" s="201"/>
      <c r="N244" s="51"/>
    </row>
    <row r="245" spans="6:14" ht="12.75">
      <c r="F245" s="19"/>
      <c r="J245" s="201"/>
      <c r="N245" s="51"/>
    </row>
    <row r="246" spans="6:14" ht="12.75">
      <c r="F246" s="19"/>
      <c r="J246" s="201"/>
      <c r="N246" s="51"/>
    </row>
    <row r="247" spans="6:14" ht="12.75">
      <c r="F247" s="19"/>
      <c r="J247" s="201"/>
      <c r="N247" s="51"/>
    </row>
    <row r="248" spans="6:14" ht="12.75">
      <c r="F248" s="19"/>
      <c r="J248" s="201"/>
      <c r="N248" s="51"/>
    </row>
    <row r="249" spans="6:14" ht="12.75">
      <c r="F249" s="19"/>
      <c r="J249" s="201"/>
      <c r="N249" s="51"/>
    </row>
    <row r="250" spans="6:14" ht="12.75">
      <c r="F250" s="19"/>
      <c r="J250" s="201"/>
      <c r="N250" s="51"/>
    </row>
    <row r="251" spans="6:14" ht="12.75">
      <c r="F251" s="19"/>
      <c r="J251" s="201"/>
      <c r="N251" s="51"/>
    </row>
    <row r="252" spans="6:14" ht="12.75">
      <c r="F252" s="19"/>
      <c r="J252" s="201"/>
      <c r="N252" s="51"/>
    </row>
    <row r="253" spans="6:14" ht="12.75">
      <c r="F253" s="19"/>
      <c r="J253" s="201"/>
      <c r="N253" s="51"/>
    </row>
    <row r="254" spans="6:14" ht="12.75">
      <c r="F254" s="19"/>
      <c r="J254" s="201"/>
      <c r="N254" s="51"/>
    </row>
    <row r="255" spans="6:14" ht="12.75">
      <c r="F255" s="19"/>
      <c r="J255" s="201"/>
      <c r="N255" s="51"/>
    </row>
    <row r="256" spans="6:14" ht="12.75">
      <c r="F256" s="19"/>
      <c r="J256" s="201"/>
      <c r="N256" s="51"/>
    </row>
    <row r="257" spans="6:14" ht="12.75">
      <c r="F257" s="19"/>
      <c r="J257" s="201"/>
      <c r="N257" s="51"/>
    </row>
    <row r="258" spans="6:14" ht="12.75">
      <c r="F258" s="19"/>
      <c r="J258" s="201"/>
      <c r="N258" s="51"/>
    </row>
    <row r="259" spans="6:14" ht="12.75">
      <c r="F259" s="19"/>
      <c r="J259" s="201"/>
      <c r="N259" s="51"/>
    </row>
    <row r="260" spans="6:14" ht="12.75">
      <c r="F260" s="19"/>
      <c r="J260" s="201"/>
      <c r="N260" s="51"/>
    </row>
    <row r="261" spans="6:14" ht="12.75">
      <c r="F261" s="19"/>
      <c r="J261" s="201"/>
      <c r="N261" s="51"/>
    </row>
    <row r="262" spans="6:14" ht="12.75">
      <c r="F262" s="19"/>
      <c r="J262" s="201"/>
      <c r="N262" s="51"/>
    </row>
    <row r="263" spans="6:14" ht="12.75">
      <c r="F263" s="19"/>
      <c r="J263" s="201"/>
      <c r="N263" s="51"/>
    </row>
    <row r="264" spans="6:14" ht="12.75">
      <c r="F264" s="19"/>
      <c r="J264" s="201"/>
      <c r="N264" s="51"/>
    </row>
    <row r="265" spans="6:14" ht="12.75">
      <c r="F265" s="19"/>
      <c r="J265" s="201"/>
      <c r="N265" s="51"/>
    </row>
    <row r="266" spans="6:14" ht="12.75">
      <c r="F266" s="19"/>
      <c r="J266" s="201"/>
      <c r="N266" s="51"/>
    </row>
    <row r="267" spans="6:14" ht="12.75">
      <c r="F267" s="19"/>
      <c r="J267" s="201"/>
      <c r="N267" s="51"/>
    </row>
    <row r="268" spans="6:14" ht="12.75">
      <c r="F268" s="19"/>
      <c r="J268" s="201"/>
      <c r="N268" s="51"/>
    </row>
    <row r="269" spans="6:14" ht="12.75">
      <c r="F269" s="19"/>
      <c r="J269" s="201"/>
      <c r="N269" s="51"/>
    </row>
    <row r="270" spans="6:14" ht="12.75">
      <c r="F270" s="19"/>
      <c r="J270" s="201"/>
      <c r="N270" s="51"/>
    </row>
    <row r="271" spans="6:14" ht="12.75">
      <c r="F271" s="19"/>
      <c r="J271" s="201"/>
      <c r="N271" s="51"/>
    </row>
    <row r="272" spans="6:14" ht="12.75">
      <c r="F272" s="19"/>
      <c r="J272" s="201"/>
      <c r="N272" s="51"/>
    </row>
    <row r="273" spans="6:14" ht="12.75">
      <c r="F273" s="19"/>
      <c r="J273" s="201"/>
      <c r="N273" s="51"/>
    </row>
    <row r="274" spans="6:14" ht="12.75">
      <c r="F274" s="19"/>
      <c r="J274" s="201"/>
      <c r="N274" s="51"/>
    </row>
    <row r="275" spans="6:14" ht="12.75">
      <c r="F275" s="19"/>
      <c r="J275" s="201"/>
      <c r="N275" s="51"/>
    </row>
    <row r="276" spans="6:14" ht="12.75">
      <c r="F276" s="19"/>
      <c r="J276" s="201"/>
      <c r="N276" s="51"/>
    </row>
    <row r="277" spans="6:14" ht="12.75">
      <c r="F277" s="19"/>
      <c r="J277" s="201"/>
      <c r="N277" s="51"/>
    </row>
    <row r="278" spans="6:14" ht="12.75">
      <c r="F278" s="19"/>
      <c r="J278" s="201"/>
      <c r="N278" s="51"/>
    </row>
    <row r="279" spans="6:14" ht="12.75">
      <c r="F279" s="19"/>
      <c r="J279" s="201"/>
      <c r="N279" s="51"/>
    </row>
    <row r="280" spans="6:14" ht="12.75">
      <c r="F280" s="19"/>
      <c r="J280" s="201"/>
      <c r="N280" s="51"/>
    </row>
    <row r="281" spans="6:14" ht="12.75">
      <c r="F281" s="19"/>
      <c r="J281" s="201"/>
      <c r="N281" s="51"/>
    </row>
    <row r="282" spans="6:14" ht="12.75">
      <c r="F282" s="19"/>
      <c r="J282" s="201"/>
      <c r="N282" s="51"/>
    </row>
    <row r="283" spans="6:14" ht="12.75">
      <c r="F283" s="19"/>
      <c r="J283" s="201"/>
      <c r="N283" s="51"/>
    </row>
    <row r="284" spans="6:14" ht="12.75">
      <c r="F284" s="19"/>
      <c r="J284" s="201"/>
      <c r="N284" s="51"/>
    </row>
    <row r="285" spans="6:14" ht="12.75">
      <c r="F285" s="19"/>
      <c r="J285" s="201"/>
      <c r="N285" s="51"/>
    </row>
    <row r="286" spans="6:14" ht="12.75">
      <c r="F286" s="19"/>
      <c r="J286" s="201"/>
      <c r="N286" s="51"/>
    </row>
    <row r="287" spans="6:14" ht="12.75">
      <c r="F287" s="19"/>
      <c r="J287" s="201"/>
      <c r="N287" s="51"/>
    </row>
    <row r="288" spans="6:14" ht="12.75">
      <c r="F288" s="19"/>
      <c r="J288" s="201"/>
      <c r="N288" s="51"/>
    </row>
    <row r="289" spans="6:14" ht="12.75">
      <c r="F289" s="19"/>
      <c r="J289" s="201"/>
      <c r="N289" s="51"/>
    </row>
    <row r="290" spans="6:14" ht="12.75">
      <c r="F290" s="19"/>
      <c r="J290" s="201"/>
      <c r="N290" s="51"/>
    </row>
    <row r="291" spans="6:14" ht="12.75">
      <c r="F291" s="19"/>
      <c r="J291" s="201"/>
      <c r="N291" s="51"/>
    </row>
    <row r="292" spans="6:14" ht="12.75">
      <c r="F292" s="19"/>
      <c r="J292" s="201"/>
      <c r="N292" s="51"/>
    </row>
    <row r="293" spans="6:14" ht="12.75">
      <c r="F293" s="19"/>
      <c r="J293" s="201"/>
      <c r="N293" s="51"/>
    </row>
    <row r="294" spans="6:14" ht="12.75">
      <c r="F294" s="19"/>
      <c r="J294" s="201"/>
      <c r="N294" s="51"/>
    </row>
    <row r="295" spans="6:14" ht="12.75">
      <c r="F295" s="19"/>
      <c r="J295" s="201"/>
      <c r="N295" s="51"/>
    </row>
    <row r="296" spans="6:14" ht="12.75">
      <c r="F296" s="19"/>
      <c r="J296" s="201"/>
      <c r="N296" s="51"/>
    </row>
    <row r="297" spans="6:14" ht="12.75">
      <c r="F297" s="19"/>
      <c r="J297" s="201"/>
      <c r="N297" s="51"/>
    </row>
    <row r="298" spans="6:14" ht="12.75">
      <c r="F298" s="19"/>
      <c r="J298" s="201"/>
      <c r="N298" s="51"/>
    </row>
    <row r="299" spans="6:14" ht="12.75">
      <c r="F299" s="19"/>
      <c r="J299" s="201"/>
      <c r="N299" s="51"/>
    </row>
    <row r="300" spans="6:14" ht="12.75">
      <c r="F300" s="19"/>
      <c r="J300" s="201"/>
      <c r="N300" s="51"/>
    </row>
    <row r="301" spans="6:14" ht="12.75">
      <c r="F301" s="19"/>
      <c r="J301" s="201"/>
      <c r="N301" s="51"/>
    </row>
    <row r="302" spans="6:14" ht="12.75">
      <c r="F302" s="19"/>
      <c r="J302" s="201"/>
      <c r="N302" s="51"/>
    </row>
    <row r="303" spans="6:14" ht="12.75">
      <c r="F303" s="19"/>
      <c r="J303" s="201"/>
      <c r="N303" s="51"/>
    </row>
    <row r="304" spans="6:14" ht="12.75">
      <c r="F304" s="19"/>
      <c r="J304" s="201"/>
      <c r="N304" s="51"/>
    </row>
    <row r="305" spans="6:14" ht="12.75">
      <c r="F305" s="19"/>
      <c r="J305" s="201"/>
      <c r="N305" s="51"/>
    </row>
    <row r="306" spans="6:14" ht="12.75">
      <c r="F306" s="19"/>
      <c r="J306" s="201"/>
      <c r="N306" s="51"/>
    </row>
    <row r="307" spans="6:14" ht="12.75">
      <c r="F307" s="19"/>
      <c r="J307" s="201"/>
      <c r="N307" s="51"/>
    </row>
    <row r="308" spans="6:14" ht="12.75">
      <c r="F308" s="19"/>
      <c r="J308" s="201"/>
      <c r="N308" s="51"/>
    </row>
    <row r="309" spans="6:14" ht="12.75">
      <c r="F309" s="19"/>
      <c r="J309" s="201"/>
      <c r="N309" s="51"/>
    </row>
    <row r="310" spans="6:14" ht="12.75">
      <c r="F310" s="19"/>
      <c r="J310" s="201"/>
      <c r="N310" s="51"/>
    </row>
    <row r="311" spans="6:14" ht="12.75">
      <c r="F311" s="19"/>
      <c r="J311" s="201"/>
      <c r="N311" s="51"/>
    </row>
    <row r="312" spans="6:14" ht="12.75">
      <c r="F312" s="19"/>
      <c r="J312" s="201"/>
      <c r="N312" s="51"/>
    </row>
    <row r="313" spans="6:14" ht="12.75">
      <c r="F313" s="19"/>
      <c r="J313" s="201"/>
      <c r="N313" s="51"/>
    </row>
    <row r="314" spans="6:14" ht="12.75">
      <c r="F314" s="19"/>
      <c r="J314" s="201"/>
      <c r="N314" s="51"/>
    </row>
    <row r="315" spans="6:14" ht="12.75">
      <c r="F315" s="19"/>
      <c r="J315" s="201"/>
      <c r="N315" s="51"/>
    </row>
    <row r="316" spans="6:14" ht="12.75">
      <c r="F316" s="19"/>
      <c r="J316" s="201"/>
      <c r="N316" s="51"/>
    </row>
    <row r="317" spans="6:14" ht="12.75">
      <c r="F317" s="19"/>
      <c r="J317" s="201"/>
      <c r="N317" s="51"/>
    </row>
    <row r="318" spans="6:14" ht="12.75">
      <c r="F318" s="19"/>
      <c r="J318" s="201"/>
      <c r="N318" s="51"/>
    </row>
    <row r="319" spans="6:14" ht="12.75">
      <c r="F319" s="19"/>
      <c r="J319" s="201"/>
      <c r="N319" s="51"/>
    </row>
    <row r="320" spans="6:14" ht="12.75">
      <c r="F320" s="19"/>
      <c r="J320" s="201"/>
      <c r="N320" s="51"/>
    </row>
    <row r="321" spans="6:14" ht="12.75">
      <c r="F321" s="19"/>
      <c r="J321" s="201"/>
      <c r="N321" s="51"/>
    </row>
    <row r="322" spans="6:14" ht="12.75">
      <c r="F322" s="19"/>
      <c r="J322" s="201"/>
      <c r="N322" s="51"/>
    </row>
    <row r="323" spans="6:14" ht="12.75">
      <c r="F323" s="19"/>
      <c r="J323" s="201"/>
      <c r="N323" s="51"/>
    </row>
    <row r="324" spans="6:14" ht="12.75">
      <c r="F324" s="19"/>
      <c r="J324" s="201"/>
      <c r="N324" s="51"/>
    </row>
    <row r="325" spans="6:14" ht="12.75">
      <c r="F325" s="19"/>
      <c r="J325" s="201"/>
      <c r="N325" s="51"/>
    </row>
    <row r="326" spans="6:14" ht="12.75">
      <c r="F326" s="19"/>
      <c r="J326" s="201"/>
      <c r="N326" s="51"/>
    </row>
    <row r="327" spans="6:14" ht="12.75">
      <c r="F327" s="19"/>
      <c r="J327" s="201"/>
      <c r="N327" s="51"/>
    </row>
    <row r="328" spans="6:14" ht="12.75">
      <c r="F328" s="19"/>
      <c r="J328" s="201"/>
      <c r="N328" s="51"/>
    </row>
    <row r="329" spans="6:14" ht="12.75">
      <c r="F329" s="19"/>
      <c r="J329" s="201"/>
      <c r="N329" s="51"/>
    </row>
    <row r="330" spans="6:14" ht="12.75">
      <c r="F330" s="19"/>
      <c r="J330" s="201"/>
      <c r="N330" s="51"/>
    </row>
    <row r="331" spans="6:14" ht="12.75">
      <c r="F331" s="19"/>
      <c r="J331" s="201"/>
      <c r="N331" s="51"/>
    </row>
    <row r="332" spans="6:14" ht="12.75">
      <c r="F332" s="19"/>
      <c r="J332" s="201"/>
      <c r="N332" s="51"/>
    </row>
    <row r="333" spans="6:14" ht="12.75">
      <c r="F333" s="19"/>
      <c r="J333" s="201"/>
      <c r="N333" s="51"/>
    </row>
    <row r="334" spans="6:14" ht="12.75">
      <c r="F334" s="19"/>
      <c r="J334" s="201"/>
      <c r="N334" s="51"/>
    </row>
    <row r="335" spans="6:14" ht="12.75">
      <c r="F335" s="19"/>
      <c r="J335" s="201"/>
      <c r="N335" s="51"/>
    </row>
    <row r="336" spans="6:14" ht="12.75">
      <c r="F336" s="19"/>
      <c r="J336" s="201"/>
      <c r="N336" s="51"/>
    </row>
    <row r="337" spans="6:14" ht="12.75">
      <c r="F337" s="19"/>
      <c r="J337" s="201"/>
      <c r="N337" s="51"/>
    </row>
    <row r="338" spans="6:14" ht="12.75">
      <c r="F338" s="19"/>
      <c r="J338" s="201"/>
      <c r="N338" s="51"/>
    </row>
    <row r="339" spans="6:14" ht="12.75">
      <c r="F339" s="19"/>
      <c r="J339" s="201"/>
      <c r="N339" s="51"/>
    </row>
    <row r="340" spans="6:14" ht="12.75">
      <c r="F340" s="19"/>
      <c r="J340" s="201"/>
      <c r="N340" s="51"/>
    </row>
    <row r="341" spans="6:14" ht="12.75">
      <c r="F341" s="19"/>
      <c r="J341" s="201"/>
      <c r="N341" s="51"/>
    </row>
    <row r="342" spans="6:14" ht="12.75">
      <c r="F342" s="19"/>
      <c r="J342" s="201"/>
      <c r="N342" s="51"/>
    </row>
    <row r="343" spans="6:14" ht="12.75">
      <c r="F343" s="19"/>
      <c r="J343" s="201"/>
      <c r="N343" s="51"/>
    </row>
    <row r="344" spans="6:14" ht="12.75">
      <c r="F344" s="19"/>
      <c r="J344" s="201"/>
      <c r="N344" s="51"/>
    </row>
    <row r="345" spans="6:14" ht="12.75">
      <c r="F345" s="19"/>
      <c r="J345" s="201"/>
      <c r="N345" s="51"/>
    </row>
    <row r="346" spans="6:14" ht="12.75">
      <c r="F346" s="19"/>
      <c r="J346" s="201"/>
      <c r="N346" s="51"/>
    </row>
    <row r="347" spans="6:14" ht="12.75">
      <c r="F347" s="19"/>
      <c r="J347" s="201"/>
      <c r="N347" s="51"/>
    </row>
    <row r="348" spans="6:14" ht="12.75">
      <c r="F348" s="19"/>
      <c r="J348" s="201"/>
      <c r="N348" s="51"/>
    </row>
    <row r="349" spans="6:14" ht="12.75">
      <c r="F349" s="19"/>
      <c r="J349" s="201"/>
      <c r="N349" s="51"/>
    </row>
    <row r="350" spans="6:14" ht="12.75">
      <c r="F350" s="19"/>
      <c r="J350" s="201"/>
      <c r="N350" s="51"/>
    </row>
    <row r="351" spans="6:14" ht="12.75">
      <c r="F351" s="19"/>
      <c r="J351" s="201"/>
      <c r="N351" s="51"/>
    </row>
    <row r="352" spans="6:14" ht="12.75">
      <c r="F352" s="19"/>
      <c r="J352" s="201"/>
      <c r="N352" s="51"/>
    </row>
    <row r="353" spans="6:14" ht="12.75">
      <c r="F353" s="19"/>
      <c r="J353" s="201"/>
      <c r="N353" s="51"/>
    </row>
    <row r="354" spans="6:14" ht="12.75">
      <c r="F354" s="19"/>
      <c r="J354" s="201"/>
      <c r="N354" s="51"/>
    </row>
    <row r="355" spans="6:14" ht="12.75">
      <c r="F355" s="19"/>
      <c r="J355" s="201"/>
      <c r="N355" s="51"/>
    </row>
    <row r="356" spans="6:14" ht="12.75">
      <c r="F356" s="19"/>
      <c r="J356" s="201"/>
      <c r="N356" s="51"/>
    </row>
    <row r="357" spans="6:14" ht="12.75">
      <c r="F357" s="19"/>
      <c r="J357" s="201"/>
      <c r="N357" s="51"/>
    </row>
    <row r="358" spans="6:14" ht="12.75">
      <c r="F358" s="19"/>
      <c r="J358" s="201"/>
      <c r="N358" s="51"/>
    </row>
    <row r="359" spans="6:14" ht="12.75">
      <c r="F359" s="19"/>
      <c r="J359" s="201"/>
      <c r="N359" s="51"/>
    </row>
    <row r="360" spans="6:14" ht="12.75">
      <c r="F360" s="19"/>
      <c r="J360" s="201"/>
      <c r="N360" s="51"/>
    </row>
    <row r="361" spans="6:14" ht="12.75">
      <c r="F361" s="19"/>
      <c r="J361" s="201"/>
      <c r="N361" s="51"/>
    </row>
    <row r="362" spans="6:14" ht="12.75">
      <c r="F362" s="19"/>
      <c r="J362" s="201"/>
      <c r="N362" s="51"/>
    </row>
    <row r="363" spans="6:14" ht="12.75">
      <c r="F363" s="19"/>
      <c r="J363" s="201"/>
      <c r="N363" s="51"/>
    </row>
    <row r="364" spans="6:14" ht="12.75">
      <c r="F364" s="19"/>
      <c r="J364" s="201"/>
      <c r="N364" s="51"/>
    </row>
    <row r="365" spans="6:14" ht="12.75">
      <c r="F365" s="19"/>
      <c r="J365" s="201"/>
      <c r="N365" s="51"/>
    </row>
    <row r="366" spans="6:14" ht="12.75">
      <c r="F366" s="19"/>
      <c r="J366" s="201"/>
      <c r="N366" s="51"/>
    </row>
    <row r="367" spans="6:14" ht="12.75">
      <c r="F367" s="19"/>
      <c r="J367" s="201"/>
      <c r="N367" s="51"/>
    </row>
    <row r="368" spans="6:14" ht="12.75">
      <c r="F368" s="19"/>
      <c r="J368" s="201"/>
      <c r="N368" s="51"/>
    </row>
    <row r="369" spans="6:14" ht="12.75">
      <c r="F369" s="19"/>
      <c r="J369" s="201"/>
      <c r="N369" s="51"/>
    </row>
    <row r="370" spans="6:14" ht="12.75">
      <c r="F370" s="19"/>
      <c r="J370" s="201"/>
      <c r="N370" s="51"/>
    </row>
    <row r="371" spans="6:14" ht="12.75">
      <c r="F371" s="19"/>
      <c r="J371" s="201"/>
      <c r="N371" s="51"/>
    </row>
    <row r="372" spans="6:14" ht="12.75">
      <c r="F372" s="19"/>
      <c r="J372" s="201"/>
      <c r="N372" s="51"/>
    </row>
    <row r="373" spans="6:14" ht="12.75">
      <c r="F373" s="19"/>
      <c r="J373" s="201"/>
      <c r="N373" s="51"/>
    </row>
    <row r="374" spans="6:14" ht="12.75">
      <c r="F374" s="19"/>
      <c r="J374" s="201"/>
      <c r="N374" s="51"/>
    </row>
    <row r="375" spans="6:14" ht="12.75">
      <c r="F375" s="19"/>
      <c r="J375" s="201"/>
      <c r="N375" s="51"/>
    </row>
    <row r="376" spans="6:14" ht="12.75">
      <c r="F376" s="19"/>
      <c r="J376" s="201"/>
      <c r="N376" s="51"/>
    </row>
    <row r="377" spans="6:14" ht="12.75">
      <c r="F377" s="19"/>
      <c r="J377" s="201"/>
      <c r="N377" s="51"/>
    </row>
    <row r="378" spans="6:14" ht="12.75">
      <c r="F378" s="19"/>
      <c r="J378" s="201"/>
      <c r="N378" s="51"/>
    </row>
    <row r="379" spans="6:14" ht="12.75">
      <c r="F379" s="19"/>
      <c r="J379" s="201"/>
      <c r="N379" s="51"/>
    </row>
    <row r="380" spans="6:10" ht="12.75">
      <c r="F380" s="19"/>
      <c r="J380" s="201"/>
    </row>
    <row r="381" spans="6:10" ht="12.75">
      <c r="F381" s="19"/>
      <c r="J381" s="201"/>
    </row>
    <row r="382" spans="6:10" ht="12.75">
      <c r="F382" s="19"/>
      <c r="J382" s="201"/>
    </row>
    <row r="383" spans="6:10" ht="12.75">
      <c r="F383" s="19"/>
      <c r="J383" s="201"/>
    </row>
    <row r="384" spans="6:10" ht="12.75">
      <c r="F384" s="19"/>
      <c r="J384" s="201"/>
    </row>
    <row r="385" spans="6:10" ht="12.75">
      <c r="F385" s="19"/>
      <c r="J385" s="201"/>
    </row>
    <row r="386" spans="6:10" ht="12.75">
      <c r="F386" s="19"/>
      <c r="J386" s="201"/>
    </row>
    <row r="387" spans="6:10" ht="12.75">
      <c r="F387" s="19"/>
      <c r="J387" s="201"/>
    </row>
    <row r="388" spans="6:10" ht="12.75">
      <c r="F388" s="19"/>
      <c r="J388" s="201"/>
    </row>
    <row r="389" spans="6:10" ht="12.75">
      <c r="F389" s="19"/>
      <c r="J389" s="201"/>
    </row>
    <row r="390" spans="6:10" ht="12.75">
      <c r="F390" s="19"/>
      <c r="J390" s="201"/>
    </row>
    <row r="391" spans="6:10" ht="12.75">
      <c r="F391" s="19"/>
      <c r="J391" s="201"/>
    </row>
    <row r="392" spans="6:10" ht="12.75">
      <c r="F392" s="19"/>
      <c r="J392" s="201"/>
    </row>
    <row r="393" spans="6:10" ht="12.75">
      <c r="F393" s="19"/>
      <c r="J393" s="201"/>
    </row>
    <row r="394" spans="6:10" ht="12.75">
      <c r="F394" s="19"/>
      <c r="J394" s="201"/>
    </row>
    <row r="395" spans="6:10" ht="12.75">
      <c r="F395" s="19"/>
      <c r="J395" s="201"/>
    </row>
    <row r="396" spans="6:10" ht="12.75">
      <c r="F396" s="19"/>
      <c r="J396" s="201"/>
    </row>
    <row r="397" ht="12.75">
      <c r="F397" s="19"/>
    </row>
    <row r="398" ht="12.75">
      <c r="F398" s="19"/>
    </row>
    <row r="399" ht="12.75">
      <c r="F399" s="19"/>
    </row>
    <row r="400" ht="12.75">
      <c r="F400" s="19"/>
    </row>
    <row r="401" ht="12.75">
      <c r="F401" s="19"/>
    </row>
    <row r="402" ht="12.75">
      <c r="F402" s="19"/>
    </row>
    <row r="403" ht="12.75">
      <c r="F403" s="19"/>
    </row>
    <row r="404" ht="12.75">
      <c r="F404" s="19"/>
    </row>
    <row r="405" ht="12.75">
      <c r="F405" s="19"/>
    </row>
    <row r="406" ht="12.75">
      <c r="F406" s="19"/>
    </row>
    <row r="407" ht="12.75">
      <c r="F407" s="19"/>
    </row>
    <row r="408" ht="12.75">
      <c r="F408" s="19"/>
    </row>
    <row r="409" ht="12.75">
      <c r="F409" s="19"/>
    </row>
    <row r="410" ht="12.75">
      <c r="F410" s="19"/>
    </row>
    <row r="411" ht="12.75">
      <c r="F411" s="19"/>
    </row>
    <row r="412" ht="12.75">
      <c r="F412" s="19"/>
    </row>
    <row r="413" ht="12.75">
      <c r="F413" s="19"/>
    </row>
    <row r="414" ht="12.75">
      <c r="F414" s="19"/>
    </row>
    <row r="415" ht="12.75">
      <c r="F415" s="19"/>
    </row>
    <row r="416" ht="12.75">
      <c r="F416" s="19"/>
    </row>
    <row r="417" ht="12.75">
      <c r="F417" s="19"/>
    </row>
    <row r="418" ht="12.75">
      <c r="F418" s="19"/>
    </row>
    <row r="419" ht="12.75">
      <c r="F419" s="19"/>
    </row>
    <row r="420" ht="12.75">
      <c r="F420" s="19"/>
    </row>
    <row r="421" ht="12.75">
      <c r="F421" s="19"/>
    </row>
    <row r="422" ht="12.75">
      <c r="F422" s="19"/>
    </row>
    <row r="423" ht="12.75">
      <c r="F423" s="19"/>
    </row>
    <row r="424" ht="12.75">
      <c r="F424" s="19"/>
    </row>
    <row r="425" ht="12.75">
      <c r="F425" s="19"/>
    </row>
    <row r="426" ht="12.75">
      <c r="F426" s="19"/>
    </row>
    <row r="427" ht="12.75">
      <c r="F427" s="19"/>
    </row>
    <row r="428" ht="12.75">
      <c r="F428" s="19"/>
    </row>
    <row r="429" ht="12.75">
      <c r="F429" s="19"/>
    </row>
    <row r="430" ht="12.75">
      <c r="F430" s="19"/>
    </row>
    <row r="431" ht="12.75">
      <c r="F431" s="19"/>
    </row>
    <row r="432" ht="12.75">
      <c r="F432" s="19"/>
    </row>
    <row r="433" ht="12.75">
      <c r="F433" s="19"/>
    </row>
    <row r="434" ht="12.75">
      <c r="F434" s="19"/>
    </row>
    <row r="435" ht="12.75">
      <c r="F435" s="19"/>
    </row>
    <row r="436" ht="12.75">
      <c r="F436" s="19"/>
    </row>
    <row r="437" ht="12.75">
      <c r="F437" s="19"/>
    </row>
    <row r="438" ht="12.75">
      <c r="F438" s="19"/>
    </row>
    <row r="439" ht="12.75">
      <c r="F439" s="19"/>
    </row>
    <row r="440" ht="12.75">
      <c r="F440" s="19"/>
    </row>
    <row r="441" ht="12.75">
      <c r="F441" s="19"/>
    </row>
    <row r="442" ht="12.75">
      <c r="F442" s="19"/>
    </row>
    <row r="443" ht="12.75">
      <c r="F443" s="19"/>
    </row>
    <row r="444" ht="12.75">
      <c r="F444" s="19"/>
    </row>
    <row r="445" ht="12.75">
      <c r="F445" s="19"/>
    </row>
    <row r="446" ht="12.75">
      <c r="F446" s="19"/>
    </row>
    <row r="447" ht="12.75">
      <c r="F447" s="19"/>
    </row>
    <row r="448" ht="12.75">
      <c r="F448" s="19"/>
    </row>
    <row r="449" ht="12.75">
      <c r="F449" s="19"/>
    </row>
    <row r="450" ht="12.75">
      <c r="F450" s="19"/>
    </row>
    <row r="451" ht="12.75">
      <c r="F451" s="19"/>
    </row>
    <row r="452" ht="12.75">
      <c r="F452" s="19"/>
    </row>
    <row r="453" ht="12.75">
      <c r="F453" s="19"/>
    </row>
    <row r="454" ht="12.75">
      <c r="F454" s="19"/>
    </row>
    <row r="455" ht="12.75">
      <c r="F455" s="19"/>
    </row>
    <row r="456" ht="12.75">
      <c r="F456" s="19"/>
    </row>
    <row r="457" ht="12.75">
      <c r="F457" s="19"/>
    </row>
    <row r="458" ht="12.75">
      <c r="F458" s="19"/>
    </row>
    <row r="459" ht="12.75">
      <c r="F459" s="19"/>
    </row>
    <row r="460" ht="12.75">
      <c r="F460" s="19"/>
    </row>
    <row r="461" ht="12.75">
      <c r="F461" s="19"/>
    </row>
    <row r="462" ht="12.75">
      <c r="F462" s="19"/>
    </row>
    <row r="463" ht="12.75">
      <c r="F463" s="19"/>
    </row>
    <row r="464" ht="12.75">
      <c r="F464" s="19"/>
    </row>
    <row r="465" ht="12.75">
      <c r="F465" s="19"/>
    </row>
    <row r="466" ht="12.75">
      <c r="F466" s="19"/>
    </row>
    <row r="467" ht="12.75">
      <c r="F467" s="19"/>
    </row>
    <row r="468" ht="12.75">
      <c r="F468" s="19"/>
    </row>
    <row r="469" ht="12.75">
      <c r="F469" s="19"/>
    </row>
    <row r="470" ht="12.75">
      <c r="F470" s="19"/>
    </row>
    <row r="471" ht="12.75">
      <c r="F471" s="19"/>
    </row>
    <row r="472" ht="12.75">
      <c r="F472" s="19"/>
    </row>
    <row r="473" ht="12.75">
      <c r="F473" s="19"/>
    </row>
    <row r="474" ht="12.75">
      <c r="F474" s="19"/>
    </row>
    <row r="475" ht="12.75">
      <c r="F475" s="19"/>
    </row>
    <row r="476" ht="12.75">
      <c r="F476" s="19"/>
    </row>
    <row r="477" ht="12.75">
      <c r="F477" s="19"/>
    </row>
    <row r="478" ht="12.75">
      <c r="F478" s="19"/>
    </row>
    <row r="479" ht="12.75">
      <c r="F479" s="19"/>
    </row>
    <row r="480" ht="12.75">
      <c r="F480" s="19"/>
    </row>
    <row r="481" ht="12.75">
      <c r="F481" s="19"/>
    </row>
    <row r="482" ht="12.75">
      <c r="F482" s="19"/>
    </row>
    <row r="483" ht="12.75">
      <c r="F483" s="19"/>
    </row>
    <row r="484" ht="12.75">
      <c r="F484" s="19"/>
    </row>
    <row r="485" ht="12.75">
      <c r="F485" s="19"/>
    </row>
    <row r="486" ht="12.75">
      <c r="F486" s="19"/>
    </row>
    <row r="487" ht="12.75">
      <c r="F487" s="19"/>
    </row>
    <row r="488" ht="12.75">
      <c r="F488" s="19"/>
    </row>
    <row r="489" ht="12.75">
      <c r="F489" s="19"/>
    </row>
    <row r="490" ht="12.75">
      <c r="F490" s="19"/>
    </row>
    <row r="491" ht="12.75">
      <c r="F491" s="19"/>
    </row>
    <row r="492" ht="12.75">
      <c r="F492" s="19"/>
    </row>
    <row r="493" ht="12.75">
      <c r="F493" s="19"/>
    </row>
    <row r="494" ht="12.75">
      <c r="F494" s="19"/>
    </row>
    <row r="495" ht="12.75">
      <c r="F495" s="19"/>
    </row>
    <row r="496" ht="12.75">
      <c r="F496" s="19"/>
    </row>
    <row r="497" ht="12.75">
      <c r="F497" s="19"/>
    </row>
    <row r="498" ht="12.75">
      <c r="F498" s="19"/>
    </row>
    <row r="499" ht="12.75">
      <c r="F499" s="19"/>
    </row>
    <row r="500" ht="12.75">
      <c r="F500" s="19"/>
    </row>
    <row r="501" ht="12.75">
      <c r="F501" s="19"/>
    </row>
    <row r="502" ht="12.75">
      <c r="F502" s="19"/>
    </row>
    <row r="503" ht="12.75">
      <c r="F503" s="19"/>
    </row>
    <row r="504" ht="12.75">
      <c r="F504" s="19"/>
    </row>
    <row r="505" ht="12.75">
      <c r="F505" s="19"/>
    </row>
    <row r="506" ht="12.75">
      <c r="F506" s="19"/>
    </row>
    <row r="507" ht="12.75">
      <c r="F507" s="19"/>
    </row>
    <row r="508" ht="12.75">
      <c r="F508" s="19"/>
    </row>
    <row r="509" ht="12.75">
      <c r="F509" s="19"/>
    </row>
    <row r="510" ht="12.75">
      <c r="F510" s="19"/>
    </row>
    <row r="511" ht="12.75">
      <c r="F511" s="19"/>
    </row>
    <row r="512" ht="12.75">
      <c r="F512" s="19"/>
    </row>
    <row r="513" ht="12.75">
      <c r="F513" s="19"/>
    </row>
    <row r="514" ht="12.75">
      <c r="F514" s="19"/>
    </row>
    <row r="515" ht="12.75">
      <c r="F515" s="19"/>
    </row>
    <row r="516" ht="12.75">
      <c r="F516" s="19"/>
    </row>
    <row r="517" ht="12.75">
      <c r="F517" s="19"/>
    </row>
    <row r="518" ht="12.75">
      <c r="F518" s="19"/>
    </row>
    <row r="519" ht="12.75">
      <c r="F519" s="19"/>
    </row>
    <row r="520" ht="12.75">
      <c r="F520" s="19"/>
    </row>
    <row r="521" ht="12.75">
      <c r="F521" s="19"/>
    </row>
    <row r="522" ht="12.75">
      <c r="F522" s="19"/>
    </row>
    <row r="523" ht="12.75">
      <c r="F523" s="19"/>
    </row>
    <row r="524" ht="12.75">
      <c r="F524" s="19"/>
    </row>
    <row r="525" ht="12.75">
      <c r="F525" s="19"/>
    </row>
    <row r="526" ht="12.75">
      <c r="F526" s="19"/>
    </row>
    <row r="527" ht="12.75">
      <c r="F527" s="19"/>
    </row>
    <row r="528" ht="12.75">
      <c r="F528" s="19"/>
    </row>
    <row r="529" ht="12.75">
      <c r="F529" s="19"/>
    </row>
    <row r="530" ht="12.75">
      <c r="F530" s="19"/>
    </row>
    <row r="531" ht="12.75">
      <c r="F531" s="19"/>
    </row>
    <row r="532" ht="12.75">
      <c r="F532" s="19"/>
    </row>
    <row r="533" ht="12.75">
      <c r="F533" s="19"/>
    </row>
    <row r="534" ht="12.75">
      <c r="F534" s="19"/>
    </row>
    <row r="535" ht="12.75">
      <c r="F535" s="19"/>
    </row>
    <row r="536" ht="12.75">
      <c r="F536" s="19"/>
    </row>
    <row r="537" ht="12.75">
      <c r="F537" s="19"/>
    </row>
    <row r="538" ht="12.75">
      <c r="F538" s="19"/>
    </row>
    <row r="539" ht="12.75">
      <c r="F539" s="19"/>
    </row>
    <row r="540" ht="12.75">
      <c r="F540" s="19"/>
    </row>
    <row r="541" ht="12.75">
      <c r="F541" s="19"/>
    </row>
    <row r="542" ht="12.75">
      <c r="F542" s="19"/>
    </row>
    <row r="543" ht="12.75">
      <c r="F543" s="19"/>
    </row>
    <row r="544" ht="12.75">
      <c r="F544" s="19"/>
    </row>
    <row r="545" ht="12.75">
      <c r="F545" s="19"/>
    </row>
    <row r="546" ht="12.75">
      <c r="F546" s="19"/>
    </row>
    <row r="547" ht="12.75">
      <c r="F547" s="19"/>
    </row>
    <row r="548" ht="12.75">
      <c r="F548" s="19"/>
    </row>
    <row r="549" ht="12.75">
      <c r="F549" s="19"/>
    </row>
    <row r="550" ht="12.75">
      <c r="F550" s="19"/>
    </row>
    <row r="551" ht="12.75">
      <c r="F551" s="19"/>
    </row>
    <row r="552" ht="12.75">
      <c r="F552" s="19"/>
    </row>
    <row r="553" ht="12.75">
      <c r="F553" s="19"/>
    </row>
    <row r="554" ht="12.75">
      <c r="F554" s="19"/>
    </row>
    <row r="555" ht="12.75">
      <c r="F555" s="19"/>
    </row>
    <row r="556" ht="12.75">
      <c r="F556" s="19"/>
    </row>
    <row r="557" ht="12.75">
      <c r="F557" s="19"/>
    </row>
    <row r="558" ht="12.75">
      <c r="F558" s="19"/>
    </row>
    <row r="559" ht="12.75">
      <c r="F559" s="19"/>
    </row>
    <row r="560" ht="12.75">
      <c r="F560" s="19"/>
    </row>
    <row r="561" ht="12.75">
      <c r="F561" s="19"/>
    </row>
    <row r="562" ht="12.75">
      <c r="F562" s="19"/>
    </row>
    <row r="563" ht="12.75">
      <c r="F563" s="19"/>
    </row>
    <row r="564" ht="12.75">
      <c r="F564" s="19"/>
    </row>
    <row r="565" ht="12.75">
      <c r="F565" s="19"/>
    </row>
    <row r="566" ht="12.75">
      <c r="F566" s="19"/>
    </row>
    <row r="567" ht="12.75">
      <c r="F567" s="19"/>
    </row>
    <row r="568" ht="12.75">
      <c r="F568" s="19"/>
    </row>
    <row r="569" ht="12.75">
      <c r="F569" s="19"/>
    </row>
    <row r="570" ht="12.75">
      <c r="F570" s="19"/>
    </row>
    <row r="571" ht="12.75">
      <c r="F571" s="19"/>
    </row>
    <row r="572" ht="12.75">
      <c r="F572" s="19"/>
    </row>
    <row r="573" ht="12.75">
      <c r="F573" s="19"/>
    </row>
    <row r="574" ht="12.75">
      <c r="F574" s="19"/>
    </row>
    <row r="575" ht="12.75">
      <c r="F575" s="19"/>
    </row>
    <row r="576" ht="12.75">
      <c r="F576" s="19"/>
    </row>
    <row r="577" ht="12.75">
      <c r="F577" s="19"/>
    </row>
    <row r="578" ht="12.75">
      <c r="F578" s="19"/>
    </row>
    <row r="579" ht="12.75">
      <c r="F579" s="19"/>
    </row>
    <row r="580" ht="12.75">
      <c r="F580" s="19"/>
    </row>
    <row r="581" ht="12.75">
      <c r="F581" s="19"/>
    </row>
    <row r="582" ht="12.75">
      <c r="F582" s="19"/>
    </row>
    <row r="583" ht="12.75">
      <c r="F583" s="19"/>
    </row>
    <row r="584" ht="12.75">
      <c r="F584" s="19"/>
    </row>
    <row r="585" ht="12.75">
      <c r="F585" s="19"/>
    </row>
    <row r="586" ht="12.75">
      <c r="F586" s="19"/>
    </row>
    <row r="587" ht="12.75">
      <c r="F587" s="19"/>
    </row>
    <row r="588" ht="12.75">
      <c r="F588" s="19"/>
    </row>
    <row r="589" ht="12.75">
      <c r="F589" s="19"/>
    </row>
    <row r="590" ht="12.75">
      <c r="F590" s="19"/>
    </row>
    <row r="591" ht="12.75">
      <c r="F591" s="19"/>
    </row>
    <row r="592" ht="12.75">
      <c r="F592" s="19"/>
    </row>
    <row r="593" ht="12.75">
      <c r="F593" s="19"/>
    </row>
    <row r="594" ht="12.75">
      <c r="F594" s="19"/>
    </row>
    <row r="595" ht="12.75">
      <c r="F595" s="19"/>
    </row>
    <row r="596" ht="12.75">
      <c r="F596" s="19"/>
    </row>
    <row r="597" ht="12.75">
      <c r="F597" s="19"/>
    </row>
    <row r="598" ht="12.75">
      <c r="F598" s="19"/>
    </row>
    <row r="599" ht="12.75">
      <c r="F599" s="19"/>
    </row>
    <row r="600" ht="12.75">
      <c r="F600" s="19"/>
    </row>
    <row r="601" ht="12.75">
      <c r="F601" s="19"/>
    </row>
    <row r="602" ht="12.75">
      <c r="F602" s="19"/>
    </row>
    <row r="603" ht="12.75">
      <c r="F603" s="19"/>
    </row>
    <row r="604" ht="12.75">
      <c r="F604" s="19"/>
    </row>
    <row r="605" ht="12.75">
      <c r="F605" s="19"/>
    </row>
    <row r="606" ht="12.75">
      <c r="F606" s="19"/>
    </row>
    <row r="607" ht="12.75">
      <c r="F607" s="19"/>
    </row>
    <row r="608" ht="12.75">
      <c r="F608" s="19"/>
    </row>
    <row r="609" ht="12.75">
      <c r="F609" s="19"/>
    </row>
    <row r="610" ht="12.75">
      <c r="F610" s="19"/>
    </row>
    <row r="611" ht="12.75">
      <c r="F611" s="19"/>
    </row>
    <row r="612" ht="12.75">
      <c r="F612" s="19"/>
    </row>
    <row r="613" ht="12.75">
      <c r="F613" s="19"/>
    </row>
    <row r="614" ht="12.75">
      <c r="F614" s="19"/>
    </row>
    <row r="615" ht="12.75">
      <c r="F615" s="19"/>
    </row>
    <row r="616" ht="12.75">
      <c r="F616" s="19"/>
    </row>
    <row r="617" ht="12.75">
      <c r="F617" s="19"/>
    </row>
    <row r="618" ht="12.75">
      <c r="F618" s="19"/>
    </row>
    <row r="619" ht="12.75">
      <c r="F619" s="19"/>
    </row>
    <row r="620" ht="12.75">
      <c r="F620" s="19"/>
    </row>
    <row r="621" ht="12.75">
      <c r="F621" s="19"/>
    </row>
    <row r="622" ht="12.75">
      <c r="F622" s="19"/>
    </row>
    <row r="623" ht="12.75">
      <c r="F623" s="19"/>
    </row>
    <row r="624" ht="12.75">
      <c r="F624" s="19"/>
    </row>
    <row r="625" ht="12.75">
      <c r="F625" s="19"/>
    </row>
    <row r="626" ht="12.75">
      <c r="F626" s="19"/>
    </row>
    <row r="627" ht="12.75">
      <c r="F627" s="19"/>
    </row>
    <row r="628" ht="12.75">
      <c r="F628" s="19"/>
    </row>
    <row r="629" ht="12.75">
      <c r="F629" s="19"/>
    </row>
    <row r="630" ht="12.75">
      <c r="F630" s="19"/>
    </row>
    <row r="631" ht="12.75">
      <c r="F631" s="19"/>
    </row>
    <row r="632" ht="12.75">
      <c r="F632" s="19"/>
    </row>
    <row r="633" ht="12.75">
      <c r="F633" s="19"/>
    </row>
    <row r="634" ht="12.75">
      <c r="F634" s="19"/>
    </row>
    <row r="635" ht="12.75">
      <c r="F635" s="19"/>
    </row>
    <row r="636" ht="12.75">
      <c r="F636" s="19"/>
    </row>
    <row r="637" ht="12.75">
      <c r="F637" s="19"/>
    </row>
    <row r="638" ht="12.75">
      <c r="F638" s="19"/>
    </row>
    <row r="639" ht="12.75">
      <c r="F639" s="19"/>
    </row>
    <row r="640" ht="12.75">
      <c r="F640" s="19"/>
    </row>
    <row r="641" ht="12.75">
      <c r="F641" s="19"/>
    </row>
    <row r="642" ht="12.75">
      <c r="F642" s="19"/>
    </row>
    <row r="643" ht="12.75">
      <c r="F643" s="19"/>
    </row>
    <row r="644" ht="12.75">
      <c r="F644" s="19"/>
    </row>
    <row r="645" ht="12.75">
      <c r="F645" s="19"/>
    </row>
    <row r="646" ht="12.75">
      <c r="F646" s="19"/>
    </row>
    <row r="647" ht="12.75">
      <c r="F647" s="19"/>
    </row>
    <row r="648" ht="12.75">
      <c r="F648" s="19"/>
    </row>
    <row r="649" ht="12.75">
      <c r="F649" s="19"/>
    </row>
    <row r="650" ht="12.75">
      <c r="F650" s="19"/>
    </row>
    <row r="651" ht="12.75">
      <c r="F651" s="19"/>
    </row>
    <row r="652" ht="12.75">
      <c r="F652" s="19"/>
    </row>
    <row r="653" ht="12.75">
      <c r="F653" s="19"/>
    </row>
    <row r="654" ht="12.75">
      <c r="F654" s="19"/>
    </row>
    <row r="655" ht="12.75">
      <c r="F655" s="19"/>
    </row>
    <row r="656" ht="12.75">
      <c r="F656" s="19"/>
    </row>
    <row r="657" ht="12.75">
      <c r="F657" s="19"/>
    </row>
    <row r="658" ht="12.75">
      <c r="F658" s="19"/>
    </row>
    <row r="659" ht="12.75">
      <c r="F659" s="19"/>
    </row>
    <row r="660" ht="12.75">
      <c r="F660" s="19"/>
    </row>
    <row r="661" ht="12.75">
      <c r="F661" s="19"/>
    </row>
    <row r="662" ht="12.75">
      <c r="F662" s="19"/>
    </row>
    <row r="663" ht="12.75">
      <c r="F663" s="19"/>
    </row>
    <row r="664" ht="12.75">
      <c r="F664" s="19"/>
    </row>
    <row r="665" ht="12.75">
      <c r="F665" s="19"/>
    </row>
    <row r="666" ht="12.75">
      <c r="F666" s="19"/>
    </row>
    <row r="667" ht="12.75">
      <c r="F667" s="19"/>
    </row>
    <row r="668" ht="12.75">
      <c r="F668" s="19"/>
    </row>
    <row r="669" ht="12.75">
      <c r="F669" s="19"/>
    </row>
    <row r="670" ht="12.75">
      <c r="F670" s="19"/>
    </row>
    <row r="671" ht="12.75">
      <c r="F671" s="19"/>
    </row>
    <row r="672" ht="12.75">
      <c r="F672" s="19"/>
    </row>
    <row r="673" ht="12.75">
      <c r="F673" s="19"/>
    </row>
    <row r="674" ht="12.75">
      <c r="F674" s="19"/>
    </row>
    <row r="675" ht="12.75">
      <c r="F675" s="19"/>
    </row>
    <row r="676" ht="12.75">
      <c r="F676" s="19"/>
    </row>
    <row r="677" ht="12.75">
      <c r="F677" s="19"/>
    </row>
    <row r="678" ht="12.75">
      <c r="F678" s="19"/>
    </row>
    <row r="679" ht="12.75">
      <c r="F679" s="19"/>
    </row>
    <row r="680" ht="12.75">
      <c r="F680" s="19"/>
    </row>
    <row r="681" ht="12.75">
      <c r="F681" s="19"/>
    </row>
    <row r="682" ht="12.75">
      <c r="F682" s="19"/>
    </row>
    <row r="683" ht="12.75">
      <c r="F683" s="19"/>
    </row>
    <row r="684" ht="12.75">
      <c r="F684" s="19"/>
    </row>
    <row r="685" ht="12.75">
      <c r="F685" s="19"/>
    </row>
    <row r="686" ht="12.75">
      <c r="F686" s="19"/>
    </row>
    <row r="687" ht="12.75">
      <c r="F687" s="19"/>
    </row>
    <row r="688" ht="12.75">
      <c r="F688" s="19"/>
    </row>
    <row r="689" ht="12.75">
      <c r="F689" s="19"/>
    </row>
    <row r="690" ht="12.75">
      <c r="F690" s="19"/>
    </row>
    <row r="691" ht="12.75">
      <c r="F691" s="19"/>
    </row>
    <row r="692" ht="12.75">
      <c r="F692" s="19"/>
    </row>
    <row r="693" ht="12.75">
      <c r="F693" s="19"/>
    </row>
    <row r="694" ht="12.75">
      <c r="F694" s="19"/>
    </row>
    <row r="695" ht="12.75">
      <c r="F695" s="19"/>
    </row>
    <row r="696" ht="12.75">
      <c r="F696" s="19"/>
    </row>
    <row r="697" ht="12.75">
      <c r="F697" s="19"/>
    </row>
    <row r="698" ht="12.75">
      <c r="F698" s="19"/>
    </row>
    <row r="699" ht="12.75">
      <c r="F699" s="19"/>
    </row>
    <row r="700" ht="12.75">
      <c r="F700" s="19"/>
    </row>
    <row r="701" ht="12.75">
      <c r="F701" s="19"/>
    </row>
    <row r="702" ht="12.75">
      <c r="F702" s="19"/>
    </row>
    <row r="703" ht="12.75">
      <c r="F703" s="19"/>
    </row>
    <row r="704" ht="12.75">
      <c r="F704" s="19"/>
    </row>
    <row r="705" ht="12.75">
      <c r="F705" s="19"/>
    </row>
    <row r="706" ht="12.75">
      <c r="F706" s="19"/>
    </row>
    <row r="707" ht="12.75">
      <c r="F707" s="19"/>
    </row>
    <row r="708" ht="12.75">
      <c r="F708" s="19"/>
    </row>
    <row r="709" ht="12.75">
      <c r="F709" s="19"/>
    </row>
    <row r="710" ht="12.75">
      <c r="F710" s="19"/>
    </row>
    <row r="711" ht="12.75">
      <c r="F711" s="19"/>
    </row>
    <row r="712" ht="12.75">
      <c r="F712" s="19"/>
    </row>
    <row r="713" ht="12.75">
      <c r="F713" s="19"/>
    </row>
    <row r="714" ht="12.75">
      <c r="F714" s="19"/>
    </row>
    <row r="715" ht="12.75">
      <c r="F715" s="19"/>
    </row>
    <row r="716" ht="12.75">
      <c r="F716" s="19"/>
    </row>
    <row r="717" ht="12.75">
      <c r="F717" s="19"/>
    </row>
    <row r="718" ht="12.75">
      <c r="F718" s="19"/>
    </row>
    <row r="719" ht="12.75">
      <c r="F719" s="19"/>
    </row>
    <row r="720" ht="12.75">
      <c r="F720" s="19"/>
    </row>
    <row r="721" ht="12.75">
      <c r="F721" s="19"/>
    </row>
    <row r="722" ht="12.75">
      <c r="F722" s="19"/>
    </row>
    <row r="723" ht="12.75">
      <c r="F723" s="19"/>
    </row>
    <row r="724" ht="12.75">
      <c r="F724" s="19"/>
    </row>
    <row r="725" ht="12.75">
      <c r="F725" s="19"/>
    </row>
    <row r="726" ht="12.75">
      <c r="F726" s="19"/>
    </row>
    <row r="727" ht="12.75">
      <c r="F727" s="19"/>
    </row>
    <row r="728" ht="12.75">
      <c r="F728" s="19"/>
    </row>
    <row r="729" ht="12.75">
      <c r="F729" s="19"/>
    </row>
    <row r="730" ht="12.75">
      <c r="F730" s="19"/>
    </row>
    <row r="731" ht="12.75">
      <c r="F731" s="19"/>
    </row>
    <row r="732" ht="12.75">
      <c r="F732" s="19"/>
    </row>
    <row r="733" ht="12.75">
      <c r="F733" s="19"/>
    </row>
    <row r="734" ht="12.75">
      <c r="F734" s="19"/>
    </row>
    <row r="735" ht="12.75">
      <c r="F735" s="19"/>
    </row>
    <row r="736" ht="12.75">
      <c r="F736" s="19"/>
    </row>
    <row r="737" ht="12.75">
      <c r="F737" s="19"/>
    </row>
    <row r="738" ht="12.75">
      <c r="F738" s="19"/>
    </row>
    <row r="739" ht="12.75">
      <c r="F739" s="19"/>
    </row>
    <row r="740" ht="12.75">
      <c r="F740" s="19"/>
    </row>
    <row r="741" ht="12.75">
      <c r="F741" s="19"/>
    </row>
    <row r="742" ht="12.75">
      <c r="F742" s="19"/>
    </row>
    <row r="743" ht="12.75">
      <c r="F743" s="19"/>
    </row>
    <row r="744" ht="12.75">
      <c r="F744" s="19"/>
    </row>
    <row r="745" ht="12.75">
      <c r="F745" s="19"/>
    </row>
    <row r="746" ht="12.75">
      <c r="F746" s="19"/>
    </row>
    <row r="747" ht="12.75">
      <c r="F747" s="19"/>
    </row>
    <row r="748" ht="12.75">
      <c r="F748" s="19"/>
    </row>
    <row r="749" ht="12.75">
      <c r="F749" s="19"/>
    </row>
    <row r="750" ht="12.75">
      <c r="F750" s="19"/>
    </row>
    <row r="751" ht="12.75">
      <c r="F751" s="19"/>
    </row>
    <row r="752" ht="12.75">
      <c r="F752" s="19"/>
    </row>
    <row r="753" ht="12.75">
      <c r="F753" s="19"/>
    </row>
    <row r="754" ht="12.75">
      <c r="F754" s="19"/>
    </row>
    <row r="755" ht="12.75">
      <c r="F755" s="19"/>
    </row>
    <row r="756" ht="12.75">
      <c r="F756" s="19"/>
    </row>
    <row r="757" ht="12.75">
      <c r="F757" s="19"/>
    </row>
    <row r="758" ht="12.75">
      <c r="F758" s="19"/>
    </row>
    <row r="759" ht="12.75">
      <c r="F759" s="19"/>
    </row>
    <row r="760" ht="12.75">
      <c r="F760" s="19"/>
    </row>
    <row r="761" ht="12.75">
      <c r="F761" s="19"/>
    </row>
    <row r="762" ht="12.75">
      <c r="F762" s="19"/>
    </row>
    <row r="763" ht="12.75">
      <c r="F763" s="19"/>
    </row>
    <row r="764" ht="12.75">
      <c r="F764" s="19"/>
    </row>
    <row r="765" ht="12.75">
      <c r="F765" s="19"/>
    </row>
    <row r="766" ht="12.75">
      <c r="F766" s="19"/>
    </row>
    <row r="767" ht="12.75">
      <c r="F767" s="19"/>
    </row>
    <row r="768" ht="12.75">
      <c r="F768" s="19"/>
    </row>
    <row r="769" ht="12.75">
      <c r="F769" s="19"/>
    </row>
    <row r="770" ht="12.75">
      <c r="F770" s="19"/>
    </row>
    <row r="771" ht="12.75">
      <c r="F771" s="19"/>
    </row>
    <row r="772" ht="12.75">
      <c r="F772" s="19"/>
    </row>
    <row r="773" ht="12.75">
      <c r="F773" s="19"/>
    </row>
    <row r="774" ht="12.75">
      <c r="F774" s="19"/>
    </row>
    <row r="775" ht="12.75">
      <c r="F775" s="19"/>
    </row>
    <row r="776" ht="12.75">
      <c r="F776" s="19"/>
    </row>
    <row r="777" ht="12.75">
      <c r="F777" s="19"/>
    </row>
    <row r="778" ht="12.75">
      <c r="F778" s="19"/>
    </row>
    <row r="779" ht="12.75">
      <c r="F779" s="19"/>
    </row>
    <row r="780" ht="12.75">
      <c r="F780" s="19"/>
    </row>
    <row r="781" ht="12.75">
      <c r="F781" s="19"/>
    </row>
    <row r="782" ht="12.75">
      <c r="F782" s="19"/>
    </row>
    <row r="783" ht="12.75">
      <c r="F783" s="19"/>
    </row>
    <row r="784" ht="12.75">
      <c r="F784" s="19"/>
    </row>
    <row r="785" ht="12.75">
      <c r="F785" s="19"/>
    </row>
    <row r="786" ht="12.75">
      <c r="F786" s="19"/>
    </row>
    <row r="787" ht="12.75">
      <c r="F787" s="19"/>
    </row>
    <row r="788" ht="12.75">
      <c r="F788" s="19"/>
    </row>
    <row r="789" ht="12.75">
      <c r="F789" s="19"/>
    </row>
    <row r="790" ht="12.75">
      <c r="F790" s="19"/>
    </row>
    <row r="791" ht="12.75">
      <c r="F791" s="19"/>
    </row>
    <row r="792" ht="12.75">
      <c r="F792" s="19"/>
    </row>
    <row r="793" ht="12.75">
      <c r="F793" s="19"/>
    </row>
    <row r="794" ht="12.75">
      <c r="F794" s="19"/>
    </row>
    <row r="795" ht="12.75">
      <c r="F795" s="19"/>
    </row>
    <row r="796" ht="12.75">
      <c r="F796" s="19"/>
    </row>
    <row r="797" ht="12.75">
      <c r="F797" s="19"/>
    </row>
    <row r="798" ht="12.75">
      <c r="F798" s="19"/>
    </row>
    <row r="799" ht="12.75">
      <c r="F799" s="19"/>
    </row>
    <row r="800" ht="12.75">
      <c r="F800" s="19"/>
    </row>
    <row r="801" ht="12.75">
      <c r="F801" s="19"/>
    </row>
    <row r="802" ht="12.75">
      <c r="F802" s="19"/>
    </row>
    <row r="803" ht="12.75">
      <c r="F803" s="19"/>
    </row>
    <row r="804" ht="12.75">
      <c r="F804" s="19"/>
    </row>
    <row r="805" ht="12.75">
      <c r="F805" s="19"/>
    </row>
    <row r="806" ht="12.75">
      <c r="F806" s="19"/>
    </row>
    <row r="807" ht="12.75">
      <c r="F807" s="19"/>
    </row>
    <row r="808" ht="12.75">
      <c r="F808" s="19"/>
    </row>
    <row r="809" ht="12.75">
      <c r="F809" s="19"/>
    </row>
    <row r="810" ht="12.75">
      <c r="F810" s="19"/>
    </row>
    <row r="811" ht="12.75">
      <c r="F811" s="19"/>
    </row>
    <row r="812" ht="12.75">
      <c r="F812" s="19"/>
    </row>
    <row r="813" ht="12.75">
      <c r="F813" s="19"/>
    </row>
    <row r="814" ht="12.75">
      <c r="F814" s="19"/>
    </row>
    <row r="815" ht="12.75">
      <c r="F815" s="19"/>
    </row>
    <row r="816" ht="12.75">
      <c r="F816" s="19"/>
    </row>
    <row r="817" ht="12.75">
      <c r="F817" s="19"/>
    </row>
    <row r="818" ht="12.75">
      <c r="F818" s="19"/>
    </row>
    <row r="819" ht="12.75">
      <c r="F819" s="19"/>
    </row>
    <row r="820" ht="12.75">
      <c r="F820" s="19"/>
    </row>
    <row r="821" ht="12.75">
      <c r="F821" s="19"/>
    </row>
    <row r="822" ht="12.75">
      <c r="F822" s="19"/>
    </row>
    <row r="823" ht="12.75">
      <c r="F823" s="19"/>
    </row>
    <row r="824" ht="12.75">
      <c r="F824" s="19"/>
    </row>
    <row r="825" ht="12.75">
      <c r="F825" s="19"/>
    </row>
    <row r="826" ht="12.75">
      <c r="F826" s="19"/>
    </row>
    <row r="827" ht="12.75">
      <c r="F827" s="19"/>
    </row>
    <row r="828" ht="12.75">
      <c r="F828" s="19"/>
    </row>
    <row r="829" ht="12.75">
      <c r="F829" s="19"/>
    </row>
    <row r="830" ht="12.75">
      <c r="F830" s="19"/>
    </row>
    <row r="831" ht="12.75">
      <c r="F831" s="19"/>
    </row>
    <row r="832" ht="12.75">
      <c r="F832" s="19"/>
    </row>
    <row r="833" ht="12.75">
      <c r="F833" s="19"/>
    </row>
    <row r="834" ht="12.75">
      <c r="F834" s="19"/>
    </row>
    <row r="835" ht="12.75">
      <c r="F835" s="19"/>
    </row>
    <row r="836" ht="12.75">
      <c r="F836" s="19"/>
    </row>
    <row r="837" ht="12.75">
      <c r="F837" s="19"/>
    </row>
    <row r="838" ht="12.75">
      <c r="F838" s="19"/>
    </row>
    <row r="839" ht="12.75">
      <c r="F839" s="19"/>
    </row>
    <row r="840" ht="12.75">
      <c r="F840" s="19"/>
    </row>
    <row r="841" ht="12.75">
      <c r="F841" s="19"/>
    </row>
    <row r="842" ht="12.75">
      <c r="F842" s="19"/>
    </row>
    <row r="843" ht="12.75">
      <c r="F843" s="19"/>
    </row>
    <row r="844" ht="12.75">
      <c r="F844" s="19"/>
    </row>
    <row r="845" ht="12.75">
      <c r="F845" s="19"/>
    </row>
    <row r="846" ht="12.75">
      <c r="F846" s="19"/>
    </row>
    <row r="847" ht="12.75">
      <c r="F847" s="19"/>
    </row>
    <row r="848" ht="12.75">
      <c r="F848" s="19"/>
    </row>
    <row r="849" ht="12.75">
      <c r="F849" s="19"/>
    </row>
    <row r="850" ht="12.75">
      <c r="F850" s="19"/>
    </row>
    <row r="851" ht="12.75">
      <c r="F851" s="19"/>
    </row>
    <row r="852" ht="12.75">
      <c r="F852" s="19"/>
    </row>
    <row r="853" ht="12.75">
      <c r="F853" s="19"/>
    </row>
    <row r="854" ht="12.75">
      <c r="F854" s="19"/>
    </row>
    <row r="855" ht="12.75">
      <c r="F855" s="19"/>
    </row>
    <row r="856" ht="12.75">
      <c r="F856" s="19"/>
    </row>
    <row r="857" ht="12.75">
      <c r="F857" s="19"/>
    </row>
    <row r="858" ht="12.75">
      <c r="F858" s="19"/>
    </row>
    <row r="859" ht="12.75">
      <c r="F859" s="19"/>
    </row>
    <row r="860" ht="12.75">
      <c r="F860" s="19"/>
    </row>
    <row r="861" ht="12.75">
      <c r="F861" s="19"/>
    </row>
    <row r="862" ht="12.75">
      <c r="F862" s="19"/>
    </row>
    <row r="863" ht="12.75">
      <c r="F863" s="19"/>
    </row>
    <row r="864" ht="12.75">
      <c r="F864" s="19"/>
    </row>
    <row r="865" ht="12.75">
      <c r="F865" s="19"/>
    </row>
    <row r="866" ht="12.75">
      <c r="F866" s="19"/>
    </row>
    <row r="867" ht="12.75">
      <c r="F867" s="19"/>
    </row>
    <row r="868" ht="12.75">
      <c r="F868" s="19"/>
    </row>
    <row r="869" ht="12.75">
      <c r="F869" s="19"/>
    </row>
    <row r="870" ht="12.75">
      <c r="F870" s="19"/>
    </row>
    <row r="871" ht="12.75">
      <c r="F871" s="19"/>
    </row>
    <row r="872" ht="12.75">
      <c r="F872" s="19"/>
    </row>
    <row r="873" ht="12.75">
      <c r="F873" s="19"/>
    </row>
    <row r="874" ht="12.75">
      <c r="F874" s="19"/>
    </row>
    <row r="875" ht="12.75">
      <c r="F875" s="19"/>
    </row>
    <row r="876" ht="12.75">
      <c r="F876" s="19"/>
    </row>
    <row r="877" ht="12.75">
      <c r="F877" s="19"/>
    </row>
    <row r="878" ht="12.75">
      <c r="F878" s="19"/>
    </row>
    <row r="879" ht="12.75">
      <c r="F879" s="19"/>
    </row>
    <row r="880" ht="12.75">
      <c r="F880" s="19"/>
    </row>
    <row r="881" ht="12.75">
      <c r="F881" s="19"/>
    </row>
    <row r="882" ht="12.75">
      <c r="F882" s="19"/>
    </row>
    <row r="883" ht="12.75">
      <c r="F883" s="19"/>
    </row>
    <row r="884" ht="12.75">
      <c r="F884" s="19"/>
    </row>
    <row r="885" ht="12.75">
      <c r="F885" s="19"/>
    </row>
    <row r="886" ht="12.75">
      <c r="F886" s="19"/>
    </row>
    <row r="887" ht="12.75">
      <c r="F887" s="19"/>
    </row>
    <row r="888" ht="12.75">
      <c r="F888" s="19"/>
    </row>
    <row r="889" ht="12.75">
      <c r="F889" s="19"/>
    </row>
    <row r="890" ht="12.75">
      <c r="F890" s="19"/>
    </row>
    <row r="891" ht="12.75">
      <c r="F891" s="19"/>
    </row>
    <row r="892" ht="12.75">
      <c r="F892" s="19"/>
    </row>
  </sheetData>
  <mergeCells count="21">
    <mergeCell ref="N5:N7"/>
    <mergeCell ref="F5:F7"/>
    <mergeCell ref="N3:AA3"/>
    <mergeCell ref="A89:C89"/>
    <mergeCell ref="K5:M5"/>
    <mergeCell ref="K6:K7"/>
    <mergeCell ref="L6:M6"/>
    <mergeCell ref="J5:J7"/>
    <mergeCell ref="C5:C7"/>
    <mergeCell ref="A10:C10"/>
    <mergeCell ref="A72:C72"/>
    <mergeCell ref="A9:D9"/>
    <mergeCell ref="B5:B7"/>
    <mergeCell ref="E5:E7"/>
    <mergeCell ref="A2:M2"/>
    <mergeCell ref="A11:C11"/>
    <mergeCell ref="A5:A7"/>
    <mergeCell ref="G5:I5"/>
    <mergeCell ref="H6:I6"/>
    <mergeCell ref="G6:G7"/>
    <mergeCell ref="J3:M3"/>
  </mergeCells>
  <printOptions horizontalCentered="1"/>
  <pageMargins left="0.1968503937007874" right="0.1968503937007874" top="0.3937007874015748" bottom="0.5905511811023623" header="0.5118110236220472" footer="0.11811023622047245"/>
  <pageSetup fitToHeight="5" fitToWidth="1" horizontalDpi="300" verticalDpi="300" orientation="landscape" paperSize="9" scale="80" r:id="rId1"/>
  <headerFooter alignWithMargins="0">
    <oddFooter>&amp;C
Strona &amp;P z &amp;N
</oddFooter>
  </headerFooter>
  <rowBreaks count="1" manualBreakCount="1">
    <brk id="25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96"/>
  <sheetViews>
    <sheetView view="pageBreakPreview" zoomScaleNormal="75" zoomScaleSheetLayoutView="100" workbookViewId="0" topLeftCell="A1">
      <selection activeCell="J4" sqref="J4"/>
    </sheetView>
  </sheetViews>
  <sheetFormatPr defaultColWidth="9.00390625" defaultRowHeight="12.75"/>
  <cols>
    <col min="1" max="1" width="5.625" style="178" customWidth="1"/>
    <col min="2" max="2" width="6.625" style="2" customWidth="1"/>
    <col min="3" max="3" width="33.875" style="4" customWidth="1"/>
    <col min="4" max="4" width="7.25390625" style="4" hidden="1" customWidth="1"/>
    <col min="5" max="5" width="12.625" style="0" hidden="1" customWidth="1"/>
    <col min="6" max="6" width="12.25390625" style="4" hidden="1" customWidth="1"/>
    <col min="7" max="7" width="14.125" style="0" customWidth="1"/>
    <col min="8" max="8" width="13.25390625" style="0" customWidth="1"/>
    <col min="9" max="9" width="13.00390625" style="0" customWidth="1"/>
    <col min="10" max="10" width="13.00390625" style="195" customWidth="1"/>
    <col min="11" max="13" width="13.00390625" style="3" customWidth="1"/>
    <col min="14" max="14" width="13.00390625" style="0" hidden="1" customWidth="1"/>
  </cols>
  <sheetData>
    <row r="1" ht="12.75">
      <c r="A1" s="185"/>
    </row>
    <row r="2" spans="1:14" s="1" customFormat="1" ht="40.5" customHeight="1">
      <c r="A2" s="363" t="s">
        <v>119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187"/>
    </row>
    <row r="3" spans="1:27" s="1" customFormat="1" ht="45.75" customHeight="1">
      <c r="A3" s="28"/>
      <c r="B3" s="28"/>
      <c r="C3" s="28"/>
      <c r="D3" s="28"/>
      <c r="E3" s="28"/>
      <c r="F3" s="28"/>
      <c r="G3" s="28"/>
      <c r="H3" s="186"/>
      <c r="J3" s="378" t="s">
        <v>141</v>
      </c>
      <c r="K3" s="379"/>
      <c r="L3" s="379"/>
      <c r="M3" s="379"/>
      <c r="N3" s="394"/>
      <c r="O3" s="394"/>
      <c r="P3" s="394"/>
      <c r="Q3" s="394"/>
      <c r="R3" s="394"/>
      <c r="S3" s="394"/>
      <c r="T3" s="394"/>
      <c r="U3" s="394"/>
      <c r="V3" s="394"/>
      <c r="W3" s="394"/>
      <c r="X3" s="394"/>
      <c r="Y3" s="394"/>
      <c r="Z3" s="394"/>
      <c r="AA3" s="394"/>
    </row>
    <row r="4" spans="1:14" s="1" customFormat="1" ht="13.5" customHeight="1" thickBot="1">
      <c r="A4" s="29"/>
      <c r="B4" s="29"/>
      <c r="C4" s="29"/>
      <c r="D4" s="29"/>
      <c r="E4" s="29"/>
      <c r="F4" s="29"/>
      <c r="G4" s="29"/>
      <c r="H4" s="29"/>
      <c r="I4" s="29"/>
      <c r="J4" s="196"/>
      <c r="K4" s="29"/>
      <c r="L4" s="29"/>
      <c r="M4" s="29" t="s">
        <v>18</v>
      </c>
      <c r="N4" s="184"/>
    </row>
    <row r="5" spans="1:14" s="5" customFormat="1" ht="24.75" customHeight="1">
      <c r="A5" s="368" t="s">
        <v>8</v>
      </c>
      <c r="B5" s="383" t="s">
        <v>64</v>
      </c>
      <c r="C5" s="403" t="s">
        <v>0</v>
      </c>
      <c r="D5" s="145" t="s">
        <v>15</v>
      </c>
      <c r="E5" s="385" t="s">
        <v>11</v>
      </c>
      <c r="F5" s="391" t="s">
        <v>102</v>
      </c>
      <c r="G5" s="371" t="s">
        <v>120</v>
      </c>
      <c r="H5" s="372"/>
      <c r="I5" s="373"/>
      <c r="J5" s="400" t="s">
        <v>41</v>
      </c>
      <c r="K5" s="371" t="s">
        <v>121</v>
      </c>
      <c r="L5" s="372"/>
      <c r="M5" s="373"/>
      <c r="N5" s="388" t="s">
        <v>103</v>
      </c>
    </row>
    <row r="6" spans="1:14" s="5" customFormat="1" ht="16.5" customHeight="1">
      <c r="A6" s="369"/>
      <c r="B6" s="384"/>
      <c r="C6" s="404"/>
      <c r="D6" s="146" t="s">
        <v>16</v>
      </c>
      <c r="E6" s="386"/>
      <c r="F6" s="392"/>
      <c r="G6" s="376" t="s">
        <v>126</v>
      </c>
      <c r="H6" s="374" t="s">
        <v>12</v>
      </c>
      <c r="I6" s="375"/>
      <c r="J6" s="401"/>
      <c r="K6" s="398" t="s">
        <v>127</v>
      </c>
      <c r="L6" s="374" t="s">
        <v>12</v>
      </c>
      <c r="M6" s="375"/>
      <c r="N6" s="389"/>
    </row>
    <row r="7" spans="1:14" s="5" customFormat="1" ht="40.5" customHeight="1" thickBot="1">
      <c r="A7" s="370"/>
      <c r="B7" s="384"/>
      <c r="C7" s="404"/>
      <c r="D7" s="147" t="s">
        <v>17</v>
      </c>
      <c r="E7" s="387"/>
      <c r="F7" s="393"/>
      <c r="G7" s="377"/>
      <c r="H7" s="17" t="s">
        <v>13</v>
      </c>
      <c r="I7" s="17" t="s">
        <v>14</v>
      </c>
      <c r="J7" s="402"/>
      <c r="K7" s="399"/>
      <c r="L7" s="17" t="s">
        <v>13</v>
      </c>
      <c r="M7" s="17" t="s">
        <v>14</v>
      </c>
      <c r="N7" s="390"/>
    </row>
    <row r="8" spans="1:14" ht="13.5" customHeight="1" thickBot="1">
      <c r="A8" s="13">
        <v>1</v>
      </c>
      <c r="B8" s="9">
        <v>2</v>
      </c>
      <c r="C8" s="10">
        <v>3</v>
      </c>
      <c r="D8" s="10">
        <v>4</v>
      </c>
      <c r="E8" s="11">
        <v>5</v>
      </c>
      <c r="F8" s="10">
        <v>6</v>
      </c>
      <c r="G8" s="11">
        <v>4</v>
      </c>
      <c r="H8" s="11">
        <v>5</v>
      </c>
      <c r="I8" s="11">
        <v>6</v>
      </c>
      <c r="J8" s="197">
        <v>7</v>
      </c>
      <c r="K8" s="80">
        <v>8</v>
      </c>
      <c r="L8" s="12">
        <v>9</v>
      </c>
      <c r="M8" s="212">
        <v>10</v>
      </c>
      <c r="N8" s="211">
        <v>10</v>
      </c>
    </row>
    <row r="9" spans="1:14" s="14" customFormat="1" ht="29.25" customHeight="1" thickBot="1">
      <c r="A9" s="380" t="s">
        <v>7</v>
      </c>
      <c r="B9" s="381"/>
      <c r="C9" s="381"/>
      <c r="D9" s="382"/>
      <c r="E9" s="95">
        <f aca="true" t="shared" si="0" ref="E9:N9">SUBTOTAL(9,E15:E99)</f>
        <v>50682274</v>
      </c>
      <c r="F9" s="95">
        <f t="shared" si="0"/>
        <v>4882472</v>
      </c>
      <c r="G9" s="95">
        <f t="shared" si="0"/>
        <v>37328434</v>
      </c>
      <c r="H9" s="95">
        <f t="shared" si="0"/>
        <v>22995941</v>
      </c>
      <c r="I9" s="95">
        <f t="shared" si="0"/>
        <v>14332493</v>
      </c>
      <c r="J9" s="95">
        <f t="shared" si="0"/>
        <v>170000</v>
      </c>
      <c r="K9" s="95">
        <f t="shared" si="0"/>
        <v>37498434</v>
      </c>
      <c r="L9" s="95">
        <f t="shared" si="0"/>
        <v>23165941</v>
      </c>
      <c r="M9" s="95">
        <f t="shared" si="0"/>
        <v>14332493</v>
      </c>
      <c r="N9" s="179">
        <f t="shared" si="0"/>
        <v>9537368</v>
      </c>
    </row>
    <row r="10" spans="1:14" s="15" customFormat="1" ht="28.5" customHeight="1" thickBot="1">
      <c r="A10" s="405" t="s">
        <v>107</v>
      </c>
      <c r="B10" s="406"/>
      <c r="C10" s="407"/>
      <c r="D10" s="27"/>
      <c r="E10" s="96">
        <f aca="true" t="shared" si="1" ref="E10:N10">SUBTOTAL(9,E15:E92)</f>
        <v>49002274</v>
      </c>
      <c r="F10" s="96">
        <f t="shared" si="1"/>
        <v>4252472</v>
      </c>
      <c r="G10" s="96">
        <f t="shared" si="1"/>
        <v>36278434</v>
      </c>
      <c r="H10" s="96">
        <f t="shared" si="1"/>
        <v>21945941</v>
      </c>
      <c r="I10" s="96">
        <f t="shared" si="1"/>
        <v>14332493</v>
      </c>
      <c r="J10" s="96">
        <f t="shared" si="1"/>
        <v>170000</v>
      </c>
      <c r="K10" s="95">
        <f t="shared" si="1"/>
        <v>36448434</v>
      </c>
      <c r="L10" s="96">
        <f t="shared" si="1"/>
        <v>22115941</v>
      </c>
      <c r="M10" s="96">
        <f t="shared" si="1"/>
        <v>14332493</v>
      </c>
      <c r="N10" s="102">
        <f t="shared" si="1"/>
        <v>9537368</v>
      </c>
    </row>
    <row r="11" spans="1:14" s="15" customFormat="1" ht="28.5" customHeight="1" thickBot="1">
      <c r="A11" s="365" t="s">
        <v>10</v>
      </c>
      <c r="B11" s="366"/>
      <c r="C11" s="367"/>
      <c r="D11" s="141"/>
      <c r="E11" s="142">
        <f aca="true" t="shared" si="2" ref="E11:N11">SUBTOTAL(9,E15:E75)</f>
        <v>44955894</v>
      </c>
      <c r="F11" s="142">
        <f t="shared" si="2"/>
        <v>4252472</v>
      </c>
      <c r="G11" s="142">
        <f t="shared" si="2"/>
        <v>32226054</v>
      </c>
      <c r="H11" s="142">
        <f t="shared" si="2"/>
        <v>17893561</v>
      </c>
      <c r="I11" s="142">
        <f t="shared" si="2"/>
        <v>14332493</v>
      </c>
      <c r="J11" s="142">
        <f t="shared" si="2"/>
        <v>170000</v>
      </c>
      <c r="K11" s="142">
        <f t="shared" si="2"/>
        <v>32396054</v>
      </c>
      <c r="L11" s="142">
        <f t="shared" si="2"/>
        <v>18063561</v>
      </c>
      <c r="M11" s="142">
        <f t="shared" si="2"/>
        <v>14332493</v>
      </c>
      <c r="N11" s="180">
        <f t="shared" si="2"/>
        <v>9537368</v>
      </c>
    </row>
    <row r="12" spans="1:14" s="74" customFormat="1" ht="33" customHeight="1" thickBot="1">
      <c r="A12" s="70"/>
      <c r="B12" s="71" t="s">
        <v>1</v>
      </c>
      <c r="C12" s="72" t="s">
        <v>19</v>
      </c>
      <c r="D12" s="73"/>
      <c r="E12" s="96">
        <f aca="true" t="shared" si="3" ref="E12:N12">SUBTOTAL(9,E14:E34)</f>
        <v>30569113</v>
      </c>
      <c r="F12" s="96">
        <f t="shared" si="3"/>
        <v>2287621</v>
      </c>
      <c r="G12" s="96">
        <f t="shared" si="3"/>
        <v>25237054</v>
      </c>
      <c r="H12" s="96">
        <f t="shared" si="3"/>
        <v>10904561</v>
      </c>
      <c r="I12" s="96">
        <f t="shared" si="3"/>
        <v>14332493</v>
      </c>
      <c r="J12" s="96">
        <f t="shared" si="3"/>
        <v>0</v>
      </c>
      <c r="K12" s="95">
        <f t="shared" si="3"/>
        <v>25237054</v>
      </c>
      <c r="L12" s="96">
        <f t="shared" si="3"/>
        <v>10904561</v>
      </c>
      <c r="M12" s="96">
        <f t="shared" si="3"/>
        <v>14332493</v>
      </c>
      <c r="N12" s="102">
        <f t="shared" si="3"/>
        <v>4004438</v>
      </c>
    </row>
    <row r="13" spans="1:14" s="79" customFormat="1" ht="33" customHeight="1" thickBot="1">
      <c r="A13" s="75"/>
      <c r="B13" s="76" t="s">
        <v>5</v>
      </c>
      <c r="C13" s="77" t="s">
        <v>125</v>
      </c>
      <c r="D13" s="78"/>
      <c r="E13" s="97">
        <f aca="true" t="shared" si="4" ref="E13:N13">SUBTOTAL(9,E14:E34)</f>
        <v>30569113</v>
      </c>
      <c r="F13" s="97">
        <f t="shared" si="4"/>
        <v>2287621</v>
      </c>
      <c r="G13" s="97">
        <f t="shared" si="4"/>
        <v>25237054</v>
      </c>
      <c r="H13" s="97">
        <f t="shared" si="4"/>
        <v>10904561</v>
      </c>
      <c r="I13" s="97">
        <f t="shared" si="4"/>
        <v>14332493</v>
      </c>
      <c r="J13" s="97">
        <f t="shared" si="4"/>
        <v>0</v>
      </c>
      <c r="K13" s="191">
        <f t="shared" si="4"/>
        <v>25237054</v>
      </c>
      <c r="L13" s="97">
        <f t="shared" si="4"/>
        <v>10904561</v>
      </c>
      <c r="M13" s="97">
        <f t="shared" si="4"/>
        <v>14332493</v>
      </c>
      <c r="N13" s="98">
        <f t="shared" si="4"/>
        <v>4004438</v>
      </c>
    </row>
    <row r="14" spans="1:14" s="69" customFormat="1" ht="16.5" customHeight="1" thickBot="1">
      <c r="A14" s="150"/>
      <c r="B14" s="151"/>
      <c r="C14" s="152" t="s">
        <v>20</v>
      </c>
      <c r="D14" s="153"/>
      <c r="E14" s="154">
        <f aca="true" t="shared" si="5" ref="E14:N14">SUBTOTAL(9,E15:E23)</f>
        <v>4040500</v>
      </c>
      <c r="F14" s="154">
        <f t="shared" si="5"/>
        <v>255500</v>
      </c>
      <c r="G14" s="154">
        <f t="shared" si="5"/>
        <v>4665000</v>
      </c>
      <c r="H14" s="154">
        <f t="shared" si="5"/>
        <v>4665000</v>
      </c>
      <c r="I14" s="154">
        <f t="shared" si="5"/>
        <v>0</v>
      </c>
      <c r="J14" s="154">
        <f t="shared" si="5"/>
        <v>0</v>
      </c>
      <c r="K14" s="192">
        <f t="shared" si="5"/>
        <v>4665000</v>
      </c>
      <c r="L14" s="154">
        <f t="shared" si="5"/>
        <v>4665000</v>
      </c>
      <c r="M14" s="154">
        <f t="shared" si="5"/>
        <v>0</v>
      </c>
      <c r="N14" s="102">
        <f t="shared" si="5"/>
        <v>0</v>
      </c>
    </row>
    <row r="15" spans="1:14" s="157" customFormat="1" ht="22.5">
      <c r="A15" s="85">
        <v>1</v>
      </c>
      <c r="B15" s="155"/>
      <c r="C15" s="34" t="s">
        <v>42</v>
      </c>
      <c r="D15" s="35" t="s">
        <v>44</v>
      </c>
      <c r="E15" s="99">
        <v>2750000</v>
      </c>
      <c r="F15" s="140">
        <v>250000</v>
      </c>
      <c r="G15" s="100">
        <f aca="true" t="shared" si="6" ref="G15:G23">H15+I15</f>
        <v>2500000</v>
      </c>
      <c r="H15" s="100">
        <v>2500000</v>
      </c>
      <c r="I15" s="42">
        <v>0</v>
      </c>
      <c r="J15" s="130">
        <f aca="true" t="shared" si="7" ref="J15:J23">K15-G15</f>
        <v>0</v>
      </c>
      <c r="K15" s="193">
        <f aca="true" t="shared" si="8" ref="K15:K23">L15+M15</f>
        <v>2500000</v>
      </c>
      <c r="L15" s="100">
        <v>2500000</v>
      </c>
      <c r="M15" s="36">
        <v>0</v>
      </c>
      <c r="N15" s="156">
        <f>E15-F15-K15</f>
        <v>0</v>
      </c>
    </row>
    <row r="16" spans="1:14" s="157" customFormat="1" ht="45">
      <c r="A16" s="85">
        <v>2</v>
      </c>
      <c r="B16" s="37"/>
      <c r="C16" s="175" t="s">
        <v>108</v>
      </c>
      <c r="D16" s="35" t="s">
        <v>104</v>
      </c>
      <c r="E16" s="99">
        <v>545000</v>
      </c>
      <c r="F16" s="140">
        <v>0</v>
      </c>
      <c r="G16" s="100">
        <f t="shared" si="6"/>
        <v>545000</v>
      </c>
      <c r="H16" s="100">
        <v>545000</v>
      </c>
      <c r="I16" s="36">
        <v>0</v>
      </c>
      <c r="J16" s="130">
        <f t="shared" si="7"/>
        <v>0</v>
      </c>
      <c r="K16" s="193">
        <f t="shared" si="8"/>
        <v>545000</v>
      </c>
      <c r="L16" s="100">
        <v>545000</v>
      </c>
      <c r="M16" s="36">
        <v>0</v>
      </c>
      <c r="N16" s="131">
        <f>E16-F16-K16</f>
        <v>0</v>
      </c>
    </row>
    <row r="17" spans="1:14" s="157" customFormat="1" ht="22.5">
      <c r="A17" s="85">
        <v>3</v>
      </c>
      <c r="B17" s="37"/>
      <c r="C17" s="175" t="s">
        <v>70</v>
      </c>
      <c r="D17" s="35" t="s">
        <v>96</v>
      </c>
      <c r="E17" s="99">
        <v>80000</v>
      </c>
      <c r="F17" s="140">
        <v>0</v>
      </c>
      <c r="G17" s="100">
        <f t="shared" si="6"/>
        <v>80000</v>
      </c>
      <c r="H17" s="100">
        <v>80000</v>
      </c>
      <c r="I17" s="36">
        <v>0</v>
      </c>
      <c r="J17" s="130">
        <f t="shared" si="7"/>
        <v>0</v>
      </c>
      <c r="K17" s="193">
        <f t="shared" si="8"/>
        <v>80000</v>
      </c>
      <c r="L17" s="100">
        <v>80000</v>
      </c>
      <c r="M17" s="36">
        <v>0</v>
      </c>
      <c r="N17" s="131">
        <f>E17-F17-K17</f>
        <v>0</v>
      </c>
    </row>
    <row r="18" spans="1:14" s="157" customFormat="1" ht="22.5">
      <c r="A18" s="85">
        <v>4</v>
      </c>
      <c r="B18" s="37"/>
      <c r="C18" s="34" t="s">
        <v>71</v>
      </c>
      <c r="D18" s="35" t="s">
        <v>44</v>
      </c>
      <c r="E18" s="99">
        <v>45500</v>
      </c>
      <c r="F18" s="140">
        <v>5500</v>
      </c>
      <c r="G18" s="100">
        <f t="shared" si="6"/>
        <v>40000</v>
      </c>
      <c r="H18" s="100">
        <v>40000</v>
      </c>
      <c r="I18" s="36">
        <v>0</v>
      </c>
      <c r="J18" s="130">
        <f t="shared" si="7"/>
        <v>0</v>
      </c>
      <c r="K18" s="193">
        <f t="shared" si="8"/>
        <v>40000</v>
      </c>
      <c r="L18" s="100">
        <v>40000</v>
      </c>
      <c r="M18" s="36">
        <v>0</v>
      </c>
      <c r="N18" s="131">
        <f>E18-F18-K18</f>
        <v>0</v>
      </c>
    </row>
    <row r="19" spans="1:14" s="157" customFormat="1" ht="22.5">
      <c r="A19" s="85">
        <v>5</v>
      </c>
      <c r="B19" s="37"/>
      <c r="C19" s="34" t="s">
        <v>109</v>
      </c>
      <c r="D19" s="35" t="s">
        <v>110</v>
      </c>
      <c r="E19" s="99">
        <v>220000</v>
      </c>
      <c r="F19" s="140">
        <v>0</v>
      </c>
      <c r="G19" s="100">
        <f t="shared" si="6"/>
        <v>220000</v>
      </c>
      <c r="H19" s="100">
        <v>220000</v>
      </c>
      <c r="I19" s="36">
        <v>0</v>
      </c>
      <c r="J19" s="130">
        <f t="shared" si="7"/>
        <v>0</v>
      </c>
      <c r="K19" s="193">
        <f t="shared" si="8"/>
        <v>220000</v>
      </c>
      <c r="L19" s="100">
        <v>220000</v>
      </c>
      <c r="M19" s="36">
        <v>0</v>
      </c>
      <c r="N19" s="131">
        <f>E19-F19-K19</f>
        <v>0</v>
      </c>
    </row>
    <row r="20" spans="1:14" s="157" customFormat="1" ht="33.75">
      <c r="A20" s="85">
        <v>6</v>
      </c>
      <c r="B20" s="37"/>
      <c r="C20" s="34" t="s">
        <v>123</v>
      </c>
      <c r="D20" s="35"/>
      <c r="E20" s="99"/>
      <c r="F20" s="140"/>
      <c r="G20" s="100">
        <f t="shared" si="6"/>
        <v>850000</v>
      </c>
      <c r="H20" s="100">
        <v>850000</v>
      </c>
      <c r="I20" s="36">
        <v>0</v>
      </c>
      <c r="J20" s="130">
        <f t="shared" si="7"/>
        <v>0</v>
      </c>
      <c r="K20" s="193">
        <f t="shared" si="8"/>
        <v>850000</v>
      </c>
      <c r="L20" s="100">
        <v>850000</v>
      </c>
      <c r="M20" s="36">
        <v>0</v>
      </c>
      <c r="N20" s="131"/>
    </row>
    <row r="21" spans="1:14" s="157" customFormat="1" ht="33.75">
      <c r="A21" s="85">
        <v>7</v>
      </c>
      <c r="B21" s="37"/>
      <c r="C21" s="34" t="s">
        <v>72</v>
      </c>
      <c r="D21" s="35" t="s">
        <v>96</v>
      </c>
      <c r="E21" s="99">
        <v>100000</v>
      </c>
      <c r="F21" s="140">
        <v>0</v>
      </c>
      <c r="G21" s="100">
        <f t="shared" si="6"/>
        <v>100000</v>
      </c>
      <c r="H21" s="100">
        <v>100000</v>
      </c>
      <c r="I21" s="36">
        <v>0</v>
      </c>
      <c r="J21" s="130">
        <f t="shared" si="7"/>
        <v>0</v>
      </c>
      <c r="K21" s="193">
        <f t="shared" si="8"/>
        <v>100000</v>
      </c>
      <c r="L21" s="100">
        <v>100000</v>
      </c>
      <c r="M21" s="36">
        <v>0</v>
      </c>
      <c r="N21" s="131">
        <f>E21-F21-K21</f>
        <v>0</v>
      </c>
    </row>
    <row r="22" spans="1:14" s="157" customFormat="1" ht="22.5">
      <c r="A22" s="85">
        <v>8</v>
      </c>
      <c r="B22" s="37"/>
      <c r="C22" s="34" t="s">
        <v>129</v>
      </c>
      <c r="D22" s="35"/>
      <c r="E22" s="99"/>
      <c r="F22" s="140"/>
      <c r="G22" s="100">
        <f t="shared" si="6"/>
        <v>30000</v>
      </c>
      <c r="H22" s="100">
        <v>30000</v>
      </c>
      <c r="I22" s="36">
        <v>0</v>
      </c>
      <c r="J22" s="130">
        <f t="shared" si="7"/>
        <v>0</v>
      </c>
      <c r="K22" s="193">
        <f t="shared" si="8"/>
        <v>30000</v>
      </c>
      <c r="L22" s="100">
        <v>30000</v>
      </c>
      <c r="M22" s="36">
        <v>0</v>
      </c>
      <c r="N22" s="131"/>
    </row>
    <row r="23" spans="1:14" s="157" customFormat="1" ht="23.25" thickBot="1">
      <c r="A23" s="85">
        <v>9</v>
      </c>
      <c r="B23" s="37"/>
      <c r="C23" s="34" t="s">
        <v>73</v>
      </c>
      <c r="D23" s="35" t="s">
        <v>96</v>
      </c>
      <c r="E23" s="99">
        <v>300000</v>
      </c>
      <c r="F23" s="140">
        <v>0</v>
      </c>
      <c r="G23" s="100">
        <f t="shared" si="6"/>
        <v>300000</v>
      </c>
      <c r="H23" s="100">
        <v>300000</v>
      </c>
      <c r="I23" s="36">
        <v>0</v>
      </c>
      <c r="J23" s="130">
        <f t="shared" si="7"/>
        <v>0</v>
      </c>
      <c r="K23" s="193">
        <f t="shared" si="8"/>
        <v>300000</v>
      </c>
      <c r="L23" s="100">
        <v>300000</v>
      </c>
      <c r="M23" s="36">
        <v>0</v>
      </c>
      <c r="N23" s="131">
        <f>E23-F23-K23</f>
        <v>0</v>
      </c>
    </row>
    <row r="24" spans="1:28" s="166" customFormat="1" ht="16.5" thickBot="1">
      <c r="A24" s="158"/>
      <c r="B24" s="159"/>
      <c r="C24" s="160" t="s">
        <v>21</v>
      </c>
      <c r="D24" s="161"/>
      <c r="E24" s="162">
        <f aca="true" t="shared" si="9" ref="E24:N24">SUBTOTAL(9,E25:E34)</f>
        <v>26528613</v>
      </c>
      <c r="F24" s="162">
        <f t="shared" si="9"/>
        <v>2032121</v>
      </c>
      <c r="G24" s="162">
        <f t="shared" si="9"/>
        <v>20572054</v>
      </c>
      <c r="H24" s="162">
        <f t="shared" si="9"/>
        <v>6239561</v>
      </c>
      <c r="I24" s="162">
        <f t="shared" si="9"/>
        <v>14332493</v>
      </c>
      <c r="J24" s="163">
        <f t="shared" si="9"/>
        <v>0</v>
      </c>
      <c r="K24" s="194">
        <f t="shared" si="9"/>
        <v>20572054</v>
      </c>
      <c r="L24" s="162">
        <f t="shared" si="9"/>
        <v>6239561</v>
      </c>
      <c r="M24" s="162">
        <f t="shared" si="9"/>
        <v>14332493</v>
      </c>
      <c r="N24" s="164">
        <f t="shared" si="9"/>
        <v>4004438</v>
      </c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</row>
    <row r="25" spans="1:14" s="170" customFormat="1" ht="33.75">
      <c r="A25" s="167">
        <v>10</v>
      </c>
      <c r="B25" s="168"/>
      <c r="C25" s="34" t="s">
        <v>43</v>
      </c>
      <c r="D25" s="35" t="s">
        <v>97</v>
      </c>
      <c r="E25" s="99">
        <v>25332613</v>
      </c>
      <c r="F25" s="140">
        <v>1924121</v>
      </c>
      <c r="G25" s="100">
        <f aca="true" t="shared" si="10" ref="G25:G34">H25+I25</f>
        <v>19204054</v>
      </c>
      <c r="H25" s="100">
        <v>4871561</v>
      </c>
      <c r="I25" s="36">
        <v>14332493</v>
      </c>
      <c r="J25" s="169">
        <f aca="true" t="shared" si="11" ref="J25:J34">K25-G25</f>
        <v>0</v>
      </c>
      <c r="K25" s="193">
        <f aca="true" t="shared" si="12" ref="K25:K34">L25+M25</f>
        <v>19204054</v>
      </c>
      <c r="L25" s="100">
        <v>4871561</v>
      </c>
      <c r="M25" s="36">
        <v>14332493</v>
      </c>
      <c r="N25" s="131">
        <f aca="true" t="shared" si="13" ref="N25:N30">E25-F25-K25</f>
        <v>4204438</v>
      </c>
    </row>
    <row r="26" spans="1:14" s="157" customFormat="1" ht="23.25" thickBot="1">
      <c r="A26" s="85">
        <v>11</v>
      </c>
      <c r="B26" s="38"/>
      <c r="C26" s="34" t="s">
        <v>75</v>
      </c>
      <c r="D26" s="35" t="s">
        <v>44</v>
      </c>
      <c r="E26" s="99">
        <v>78000</v>
      </c>
      <c r="F26" s="140">
        <v>8000</v>
      </c>
      <c r="G26" s="100">
        <f t="shared" si="10"/>
        <v>70000</v>
      </c>
      <c r="H26" s="100">
        <v>70000</v>
      </c>
      <c r="I26" s="36">
        <v>0</v>
      </c>
      <c r="J26" s="130">
        <f t="shared" si="11"/>
        <v>0</v>
      </c>
      <c r="K26" s="193">
        <f t="shared" si="12"/>
        <v>70000</v>
      </c>
      <c r="L26" s="100">
        <v>70000</v>
      </c>
      <c r="M26" s="36">
        <v>0</v>
      </c>
      <c r="N26" s="156">
        <f t="shared" si="13"/>
        <v>0</v>
      </c>
    </row>
    <row r="27" spans="1:14" s="157" customFormat="1" ht="22.5">
      <c r="A27" s="167">
        <v>12</v>
      </c>
      <c r="B27" s="39"/>
      <c r="C27" s="34" t="s">
        <v>76</v>
      </c>
      <c r="D27" s="35" t="s">
        <v>96</v>
      </c>
      <c r="E27" s="99">
        <v>250000</v>
      </c>
      <c r="F27" s="140">
        <v>0</v>
      </c>
      <c r="G27" s="100">
        <f t="shared" si="10"/>
        <v>250000</v>
      </c>
      <c r="H27" s="100">
        <v>250000</v>
      </c>
      <c r="I27" s="36">
        <v>0</v>
      </c>
      <c r="J27" s="171">
        <f t="shared" si="11"/>
        <v>0</v>
      </c>
      <c r="K27" s="193">
        <f t="shared" si="12"/>
        <v>250000</v>
      </c>
      <c r="L27" s="100">
        <v>250000</v>
      </c>
      <c r="M27" s="36">
        <v>0</v>
      </c>
      <c r="N27" s="131">
        <f t="shared" si="13"/>
        <v>0</v>
      </c>
    </row>
    <row r="28" spans="1:14" s="172" customFormat="1" ht="22.5">
      <c r="A28" s="93">
        <v>13</v>
      </c>
      <c r="B28" s="39"/>
      <c r="C28" s="34" t="s">
        <v>77</v>
      </c>
      <c r="D28" s="35" t="s">
        <v>44</v>
      </c>
      <c r="E28" s="99">
        <v>130000</v>
      </c>
      <c r="F28" s="140">
        <v>100000</v>
      </c>
      <c r="G28" s="100">
        <f t="shared" si="10"/>
        <v>130000</v>
      </c>
      <c r="H28" s="100">
        <v>130000</v>
      </c>
      <c r="I28" s="36">
        <v>0</v>
      </c>
      <c r="J28" s="130">
        <f t="shared" si="11"/>
        <v>0</v>
      </c>
      <c r="K28" s="193">
        <f t="shared" si="12"/>
        <v>130000</v>
      </c>
      <c r="L28" s="100">
        <v>130000</v>
      </c>
      <c r="M28" s="36">
        <v>0</v>
      </c>
      <c r="N28" s="131">
        <f t="shared" si="13"/>
        <v>-100000</v>
      </c>
    </row>
    <row r="29" spans="1:14" s="157" customFormat="1" ht="33.75">
      <c r="A29" s="93">
        <v>14</v>
      </c>
      <c r="B29" s="39"/>
      <c r="C29" s="34" t="s">
        <v>78</v>
      </c>
      <c r="D29" s="35" t="s">
        <v>96</v>
      </c>
      <c r="E29" s="99">
        <v>130000</v>
      </c>
      <c r="F29" s="140">
        <v>0</v>
      </c>
      <c r="G29" s="100">
        <f t="shared" si="10"/>
        <v>230000</v>
      </c>
      <c r="H29" s="100">
        <v>230000</v>
      </c>
      <c r="I29" s="36">
        <v>0</v>
      </c>
      <c r="J29" s="130">
        <f t="shared" si="11"/>
        <v>0</v>
      </c>
      <c r="K29" s="193">
        <f t="shared" si="12"/>
        <v>230000</v>
      </c>
      <c r="L29" s="100">
        <v>230000</v>
      </c>
      <c r="M29" s="36">
        <v>0</v>
      </c>
      <c r="N29" s="131">
        <f t="shared" si="13"/>
        <v>-100000</v>
      </c>
    </row>
    <row r="30" spans="1:14" s="157" customFormat="1" ht="45">
      <c r="A30" s="93">
        <v>15</v>
      </c>
      <c r="B30" s="39"/>
      <c r="C30" s="34" t="s">
        <v>115</v>
      </c>
      <c r="D30" s="35" t="s">
        <v>96</v>
      </c>
      <c r="E30" s="99">
        <v>140000</v>
      </c>
      <c r="F30" s="140">
        <v>0</v>
      </c>
      <c r="G30" s="100">
        <f t="shared" si="10"/>
        <v>140000</v>
      </c>
      <c r="H30" s="100">
        <v>140000</v>
      </c>
      <c r="I30" s="36">
        <v>0</v>
      </c>
      <c r="J30" s="130">
        <f t="shared" si="11"/>
        <v>0</v>
      </c>
      <c r="K30" s="193">
        <f t="shared" si="12"/>
        <v>140000</v>
      </c>
      <c r="L30" s="100">
        <v>140000</v>
      </c>
      <c r="M30" s="36">
        <v>0</v>
      </c>
      <c r="N30" s="131">
        <f t="shared" si="13"/>
        <v>0</v>
      </c>
    </row>
    <row r="31" spans="1:14" s="157" customFormat="1" ht="22.5">
      <c r="A31" s="93">
        <v>16</v>
      </c>
      <c r="B31" s="39"/>
      <c r="C31" s="34" t="s">
        <v>122</v>
      </c>
      <c r="D31" s="35"/>
      <c r="E31" s="99"/>
      <c r="F31" s="140"/>
      <c r="G31" s="100">
        <f t="shared" si="10"/>
        <v>80000</v>
      </c>
      <c r="H31" s="100">
        <v>80000</v>
      </c>
      <c r="I31" s="36">
        <v>0</v>
      </c>
      <c r="J31" s="130">
        <f t="shared" si="11"/>
        <v>0</v>
      </c>
      <c r="K31" s="193">
        <f t="shared" si="12"/>
        <v>80000</v>
      </c>
      <c r="L31" s="100">
        <v>80000</v>
      </c>
      <c r="M31" s="36">
        <v>0</v>
      </c>
      <c r="N31" s="131"/>
    </row>
    <row r="32" spans="1:14" s="157" customFormat="1" ht="22.5">
      <c r="A32" s="93">
        <v>17</v>
      </c>
      <c r="B32" s="39"/>
      <c r="C32" s="34" t="s">
        <v>79</v>
      </c>
      <c r="D32" s="35" t="s">
        <v>96</v>
      </c>
      <c r="E32" s="99">
        <v>268000</v>
      </c>
      <c r="F32" s="140">
        <v>0</v>
      </c>
      <c r="G32" s="100">
        <f t="shared" si="10"/>
        <v>268000</v>
      </c>
      <c r="H32" s="100">
        <v>268000</v>
      </c>
      <c r="I32" s="36">
        <v>0</v>
      </c>
      <c r="J32" s="130">
        <f t="shared" si="11"/>
        <v>0</v>
      </c>
      <c r="K32" s="193">
        <f t="shared" si="12"/>
        <v>268000</v>
      </c>
      <c r="L32" s="100">
        <v>268000</v>
      </c>
      <c r="M32" s="36">
        <v>0</v>
      </c>
      <c r="N32" s="131">
        <f>E32-F32-K32</f>
        <v>0</v>
      </c>
    </row>
    <row r="33" spans="1:14" s="157" customFormat="1" ht="45">
      <c r="A33" s="93">
        <v>18</v>
      </c>
      <c r="B33" s="40"/>
      <c r="C33" s="34" t="s">
        <v>80</v>
      </c>
      <c r="D33" s="35" t="s">
        <v>96</v>
      </c>
      <c r="E33" s="99">
        <v>50000</v>
      </c>
      <c r="F33" s="140">
        <v>0</v>
      </c>
      <c r="G33" s="100">
        <f t="shared" si="10"/>
        <v>50000</v>
      </c>
      <c r="H33" s="100">
        <v>50000</v>
      </c>
      <c r="I33" s="36">
        <v>0</v>
      </c>
      <c r="J33" s="130">
        <f t="shared" si="11"/>
        <v>0</v>
      </c>
      <c r="K33" s="193">
        <f t="shared" si="12"/>
        <v>50000</v>
      </c>
      <c r="L33" s="100">
        <v>50000</v>
      </c>
      <c r="M33" s="36">
        <v>0</v>
      </c>
      <c r="N33" s="131">
        <f>E33-F33-K33</f>
        <v>0</v>
      </c>
    </row>
    <row r="34" spans="1:14" s="157" customFormat="1" ht="23.25" thickBot="1">
      <c r="A34" s="85">
        <v>19</v>
      </c>
      <c r="B34" s="41"/>
      <c r="C34" s="143" t="s">
        <v>81</v>
      </c>
      <c r="D34" s="35" t="s">
        <v>96</v>
      </c>
      <c r="E34" s="99">
        <v>150000</v>
      </c>
      <c r="F34" s="140">
        <v>0</v>
      </c>
      <c r="G34" s="100">
        <f t="shared" si="10"/>
        <v>150000</v>
      </c>
      <c r="H34" s="100">
        <v>150000</v>
      </c>
      <c r="I34" s="36">
        <v>0</v>
      </c>
      <c r="J34" s="130">
        <f t="shared" si="11"/>
        <v>0</v>
      </c>
      <c r="K34" s="193">
        <f t="shared" si="12"/>
        <v>150000</v>
      </c>
      <c r="L34" s="100">
        <v>150000</v>
      </c>
      <c r="M34" s="36">
        <v>0</v>
      </c>
      <c r="N34" s="131">
        <f>E34-F34-K34</f>
        <v>0</v>
      </c>
    </row>
    <row r="35" spans="1:14" s="60" customFormat="1" ht="29.25" customHeight="1" thickBot="1">
      <c r="A35" s="56"/>
      <c r="B35" s="68" t="s">
        <v>65</v>
      </c>
      <c r="C35" s="58" t="s">
        <v>2</v>
      </c>
      <c r="D35" s="59"/>
      <c r="E35" s="96">
        <f aca="true" t="shared" si="14" ref="E35:N35">SUBTOTAL(9,E37:E50)</f>
        <v>5644487</v>
      </c>
      <c r="F35" s="96">
        <f t="shared" si="14"/>
        <v>1449487</v>
      </c>
      <c r="G35" s="96">
        <f t="shared" si="14"/>
        <v>4295000</v>
      </c>
      <c r="H35" s="96">
        <f t="shared" si="14"/>
        <v>4295000</v>
      </c>
      <c r="I35" s="96">
        <f t="shared" si="14"/>
        <v>0</v>
      </c>
      <c r="J35" s="96">
        <f t="shared" si="14"/>
        <v>40000</v>
      </c>
      <c r="K35" s="95">
        <f t="shared" si="14"/>
        <v>4335000</v>
      </c>
      <c r="L35" s="96">
        <f t="shared" si="14"/>
        <v>4335000</v>
      </c>
      <c r="M35" s="96">
        <f t="shared" si="14"/>
        <v>0</v>
      </c>
      <c r="N35" s="102">
        <f t="shared" si="14"/>
        <v>0</v>
      </c>
    </row>
    <row r="36" spans="1:14" s="47" customFormat="1" ht="29.25" customHeight="1">
      <c r="A36" s="43"/>
      <c r="B36" s="44" t="s">
        <v>24</v>
      </c>
      <c r="C36" s="45" t="s">
        <v>45</v>
      </c>
      <c r="D36" s="46"/>
      <c r="E36" s="103">
        <f aca="true" t="shared" si="15" ref="E36:N36">SUBTOTAL(9,E37:E50)</f>
        <v>5644487</v>
      </c>
      <c r="F36" s="139">
        <f t="shared" si="15"/>
        <v>1449487</v>
      </c>
      <c r="G36" s="103">
        <f t="shared" si="15"/>
        <v>4295000</v>
      </c>
      <c r="H36" s="103">
        <f t="shared" si="15"/>
        <v>4295000</v>
      </c>
      <c r="I36" s="103">
        <f t="shared" si="15"/>
        <v>0</v>
      </c>
      <c r="J36" s="103">
        <f t="shared" si="15"/>
        <v>40000</v>
      </c>
      <c r="K36" s="104">
        <f t="shared" si="15"/>
        <v>4335000</v>
      </c>
      <c r="L36" s="103">
        <f t="shared" si="15"/>
        <v>4335000</v>
      </c>
      <c r="M36" s="103">
        <f t="shared" si="15"/>
        <v>0</v>
      </c>
      <c r="N36" s="105">
        <f t="shared" si="15"/>
        <v>0</v>
      </c>
    </row>
    <row r="37" spans="1:14" s="69" customFormat="1" ht="45">
      <c r="A37" s="84">
        <v>20</v>
      </c>
      <c r="B37" s="25"/>
      <c r="C37" s="30" t="s">
        <v>82</v>
      </c>
      <c r="D37" s="31" t="s">
        <v>98</v>
      </c>
      <c r="E37" s="106">
        <v>1525259</v>
      </c>
      <c r="F37" s="120">
        <v>1025259</v>
      </c>
      <c r="G37" s="108">
        <f aca="true" t="shared" si="16" ref="G37:G50">H37+I37</f>
        <v>500000</v>
      </c>
      <c r="H37" s="108">
        <v>500000</v>
      </c>
      <c r="I37" s="33">
        <v>0</v>
      </c>
      <c r="J37" s="130">
        <f aca="true" t="shared" si="17" ref="J37:J50">K37-G37</f>
        <v>0</v>
      </c>
      <c r="K37" s="109">
        <f aca="true" t="shared" si="18" ref="K37:K50">L37+M37</f>
        <v>500000</v>
      </c>
      <c r="L37" s="108">
        <v>500000</v>
      </c>
      <c r="M37" s="33">
        <v>0</v>
      </c>
      <c r="N37" s="131">
        <f aca="true" t="shared" si="19" ref="N37:N47">E37-F37-K37</f>
        <v>0</v>
      </c>
    </row>
    <row r="38" spans="1:14" s="69" customFormat="1" ht="33.75">
      <c r="A38" s="84">
        <v>21</v>
      </c>
      <c r="B38" s="23"/>
      <c r="C38" s="30" t="s">
        <v>83</v>
      </c>
      <c r="D38" s="31" t="s">
        <v>99</v>
      </c>
      <c r="E38" s="106">
        <v>1500000</v>
      </c>
      <c r="F38" s="120">
        <v>100000</v>
      </c>
      <c r="G38" s="108">
        <f t="shared" si="16"/>
        <v>1400000</v>
      </c>
      <c r="H38" s="108">
        <v>1400000</v>
      </c>
      <c r="I38" s="33">
        <v>0</v>
      </c>
      <c r="J38" s="130">
        <f t="shared" si="17"/>
        <v>0</v>
      </c>
      <c r="K38" s="109">
        <f t="shared" si="18"/>
        <v>1400000</v>
      </c>
      <c r="L38" s="108">
        <v>1400000</v>
      </c>
      <c r="M38" s="33">
        <v>0</v>
      </c>
      <c r="N38" s="131">
        <f t="shared" si="19"/>
        <v>0</v>
      </c>
    </row>
    <row r="39" spans="1:14" s="69" customFormat="1" ht="22.5">
      <c r="A39" s="84">
        <v>22</v>
      </c>
      <c r="B39" s="20"/>
      <c r="C39" s="30" t="s">
        <v>84</v>
      </c>
      <c r="D39" s="31" t="s">
        <v>98</v>
      </c>
      <c r="E39" s="106">
        <v>1097728</v>
      </c>
      <c r="F39" s="120">
        <v>262728</v>
      </c>
      <c r="G39" s="108">
        <f t="shared" si="16"/>
        <v>835000</v>
      </c>
      <c r="H39" s="108">
        <v>835000</v>
      </c>
      <c r="I39" s="33">
        <v>0</v>
      </c>
      <c r="J39" s="130">
        <f t="shared" si="17"/>
        <v>0</v>
      </c>
      <c r="K39" s="109">
        <f t="shared" si="18"/>
        <v>835000</v>
      </c>
      <c r="L39" s="108">
        <v>835000</v>
      </c>
      <c r="M39" s="33">
        <v>0</v>
      </c>
      <c r="N39" s="131">
        <f t="shared" si="19"/>
        <v>0</v>
      </c>
    </row>
    <row r="40" spans="1:14" s="69" customFormat="1" ht="33.75">
      <c r="A40" s="84">
        <v>23</v>
      </c>
      <c r="B40" s="24"/>
      <c r="C40" s="30" t="s">
        <v>116</v>
      </c>
      <c r="D40" s="31" t="s">
        <v>98</v>
      </c>
      <c r="E40" s="106">
        <v>561500</v>
      </c>
      <c r="F40" s="120">
        <v>31500</v>
      </c>
      <c r="G40" s="108">
        <f t="shared" si="16"/>
        <v>530000</v>
      </c>
      <c r="H40" s="108">
        <v>530000</v>
      </c>
      <c r="I40" s="33">
        <v>0</v>
      </c>
      <c r="J40" s="130">
        <f t="shared" si="17"/>
        <v>0</v>
      </c>
      <c r="K40" s="109">
        <f t="shared" si="18"/>
        <v>530000</v>
      </c>
      <c r="L40" s="108">
        <v>530000</v>
      </c>
      <c r="M40" s="33">
        <v>0</v>
      </c>
      <c r="N40" s="131">
        <f t="shared" si="19"/>
        <v>0</v>
      </c>
    </row>
    <row r="41" spans="1:14" s="69" customFormat="1" ht="33.75">
      <c r="A41" s="84">
        <v>24</v>
      </c>
      <c r="B41" s="24"/>
      <c r="C41" s="30" t="s">
        <v>85</v>
      </c>
      <c r="D41" s="31" t="s">
        <v>44</v>
      </c>
      <c r="E41" s="106">
        <v>50000</v>
      </c>
      <c r="F41" s="120">
        <v>30000</v>
      </c>
      <c r="G41" s="108">
        <f t="shared" si="16"/>
        <v>20000</v>
      </c>
      <c r="H41" s="108">
        <v>20000</v>
      </c>
      <c r="I41" s="33">
        <v>0</v>
      </c>
      <c r="J41" s="130">
        <f t="shared" si="17"/>
        <v>0</v>
      </c>
      <c r="K41" s="109">
        <f t="shared" si="18"/>
        <v>20000</v>
      </c>
      <c r="L41" s="108">
        <v>20000</v>
      </c>
      <c r="M41" s="33">
        <v>0</v>
      </c>
      <c r="N41" s="131">
        <f t="shared" si="19"/>
        <v>0</v>
      </c>
    </row>
    <row r="42" spans="1:14" s="69" customFormat="1" ht="33.75">
      <c r="A42" s="84">
        <v>25</v>
      </c>
      <c r="B42" s="24"/>
      <c r="C42" s="30" t="s">
        <v>86</v>
      </c>
      <c r="D42" s="31" t="s">
        <v>96</v>
      </c>
      <c r="E42" s="106">
        <v>40000</v>
      </c>
      <c r="F42" s="120">
        <v>0</v>
      </c>
      <c r="G42" s="108">
        <f t="shared" si="16"/>
        <v>40000</v>
      </c>
      <c r="H42" s="108">
        <v>40000</v>
      </c>
      <c r="I42" s="33">
        <v>0</v>
      </c>
      <c r="J42" s="130">
        <f t="shared" si="17"/>
        <v>0</v>
      </c>
      <c r="K42" s="109">
        <f t="shared" si="18"/>
        <v>40000</v>
      </c>
      <c r="L42" s="108">
        <v>40000</v>
      </c>
      <c r="M42" s="33">
        <v>0</v>
      </c>
      <c r="N42" s="131">
        <f t="shared" si="19"/>
        <v>0</v>
      </c>
    </row>
    <row r="43" spans="1:14" s="69" customFormat="1" ht="45">
      <c r="A43" s="84">
        <v>26</v>
      </c>
      <c r="B43" s="24"/>
      <c r="C43" s="30" t="s">
        <v>87</v>
      </c>
      <c r="D43" s="31" t="s">
        <v>74</v>
      </c>
      <c r="E43" s="106">
        <v>150000</v>
      </c>
      <c r="F43" s="120">
        <v>0</v>
      </c>
      <c r="G43" s="108">
        <f t="shared" si="16"/>
        <v>150000</v>
      </c>
      <c r="H43" s="108">
        <v>150000</v>
      </c>
      <c r="I43" s="33">
        <v>0</v>
      </c>
      <c r="J43" s="130">
        <f t="shared" si="17"/>
        <v>0</v>
      </c>
      <c r="K43" s="109">
        <f t="shared" si="18"/>
        <v>150000</v>
      </c>
      <c r="L43" s="108">
        <v>150000</v>
      </c>
      <c r="M43" s="33">
        <v>0</v>
      </c>
      <c r="N43" s="131">
        <f t="shared" si="19"/>
        <v>0</v>
      </c>
    </row>
    <row r="44" spans="1:14" s="69" customFormat="1" ht="45">
      <c r="A44" s="84">
        <v>27</v>
      </c>
      <c r="B44" s="24"/>
      <c r="C44" s="30" t="s">
        <v>88</v>
      </c>
      <c r="D44" s="31" t="s">
        <v>96</v>
      </c>
      <c r="E44" s="106">
        <v>150000</v>
      </c>
      <c r="F44" s="120">
        <v>0</v>
      </c>
      <c r="G44" s="108">
        <f t="shared" si="16"/>
        <v>150000</v>
      </c>
      <c r="H44" s="108">
        <v>150000</v>
      </c>
      <c r="I44" s="33">
        <v>0</v>
      </c>
      <c r="J44" s="130">
        <f t="shared" si="17"/>
        <v>0</v>
      </c>
      <c r="K44" s="109">
        <f t="shared" si="18"/>
        <v>150000</v>
      </c>
      <c r="L44" s="108">
        <v>150000</v>
      </c>
      <c r="M44" s="33">
        <v>0</v>
      </c>
      <c r="N44" s="131">
        <f t="shared" si="19"/>
        <v>0</v>
      </c>
    </row>
    <row r="45" spans="1:14" s="69" customFormat="1" ht="45">
      <c r="A45" s="84">
        <v>28</v>
      </c>
      <c r="B45" s="24"/>
      <c r="C45" s="30" t="s">
        <v>89</v>
      </c>
      <c r="D45" s="31" t="s">
        <v>96</v>
      </c>
      <c r="E45" s="106">
        <v>150000</v>
      </c>
      <c r="F45" s="120">
        <v>0</v>
      </c>
      <c r="G45" s="108">
        <f t="shared" si="16"/>
        <v>150000</v>
      </c>
      <c r="H45" s="108">
        <v>150000</v>
      </c>
      <c r="I45" s="33">
        <v>0</v>
      </c>
      <c r="J45" s="130">
        <f t="shared" si="17"/>
        <v>0</v>
      </c>
      <c r="K45" s="109">
        <f t="shared" si="18"/>
        <v>150000</v>
      </c>
      <c r="L45" s="108">
        <v>150000</v>
      </c>
      <c r="M45" s="33">
        <v>0</v>
      </c>
      <c r="N45" s="131">
        <f t="shared" si="19"/>
        <v>0</v>
      </c>
    </row>
    <row r="46" spans="1:14" s="174" customFormat="1" ht="33.75">
      <c r="A46" s="84">
        <v>29</v>
      </c>
      <c r="B46" s="173"/>
      <c r="C46" s="30" t="s">
        <v>90</v>
      </c>
      <c r="D46" s="31" t="s">
        <v>96</v>
      </c>
      <c r="E46" s="106">
        <v>120000</v>
      </c>
      <c r="F46" s="120">
        <v>0</v>
      </c>
      <c r="G46" s="108">
        <f t="shared" si="16"/>
        <v>120000</v>
      </c>
      <c r="H46" s="108">
        <v>120000</v>
      </c>
      <c r="I46" s="33">
        <v>0</v>
      </c>
      <c r="J46" s="130">
        <f t="shared" si="17"/>
        <v>0</v>
      </c>
      <c r="K46" s="109">
        <f t="shared" si="18"/>
        <v>120000</v>
      </c>
      <c r="L46" s="108">
        <v>120000</v>
      </c>
      <c r="M46" s="33">
        <v>0</v>
      </c>
      <c r="N46" s="131">
        <f t="shared" si="19"/>
        <v>0</v>
      </c>
    </row>
    <row r="47" spans="1:14" s="6" customFormat="1" ht="22.5">
      <c r="A47" s="84">
        <v>30</v>
      </c>
      <c r="B47" s="24"/>
      <c r="C47" s="144" t="s">
        <v>111</v>
      </c>
      <c r="D47" s="31" t="s">
        <v>96</v>
      </c>
      <c r="E47" s="106">
        <v>100000</v>
      </c>
      <c r="F47" s="120">
        <v>0</v>
      </c>
      <c r="G47" s="108">
        <f t="shared" si="16"/>
        <v>100000</v>
      </c>
      <c r="H47" s="108">
        <v>100000</v>
      </c>
      <c r="I47" s="33">
        <v>0</v>
      </c>
      <c r="J47" s="130">
        <f t="shared" si="17"/>
        <v>0</v>
      </c>
      <c r="K47" s="109">
        <f t="shared" si="18"/>
        <v>100000</v>
      </c>
      <c r="L47" s="108">
        <v>100000</v>
      </c>
      <c r="M47" s="33">
        <v>0</v>
      </c>
      <c r="N47" s="101">
        <f t="shared" si="19"/>
        <v>0</v>
      </c>
    </row>
    <row r="48" spans="1:14" s="6" customFormat="1" ht="33.75">
      <c r="A48" s="84">
        <v>31</v>
      </c>
      <c r="B48" s="24"/>
      <c r="C48" s="144" t="s">
        <v>124</v>
      </c>
      <c r="D48" s="31"/>
      <c r="E48" s="106"/>
      <c r="F48" s="120"/>
      <c r="G48" s="108">
        <f t="shared" si="16"/>
        <v>100000</v>
      </c>
      <c r="H48" s="108">
        <v>100000</v>
      </c>
      <c r="I48" s="33">
        <v>0</v>
      </c>
      <c r="J48" s="130">
        <f t="shared" si="17"/>
        <v>0</v>
      </c>
      <c r="K48" s="109">
        <f t="shared" si="18"/>
        <v>100000</v>
      </c>
      <c r="L48" s="108">
        <v>100000</v>
      </c>
      <c r="M48" s="33">
        <v>0</v>
      </c>
      <c r="N48" s="101"/>
    </row>
    <row r="49" spans="1:14" s="6" customFormat="1" ht="22.5">
      <c r="A49" s="84">
        <v>32</v>
      </c>
      <c r="B49" s="24"/>
      <c r="C49" s="144" t="s">
        <v>134</v>
      </c>
      <c r="D49" s="31"/>
      <c r="E49" s="106"/>
      <c r="F49" s="120"/>
      <c r="G49" s="108">
        <f>H49+I49</f>
        <v>0</v>
      </c>
      <c r="H49" s="108">
        <v>0</v>
      </c>
      <c r="I49" s="232">
        <v>0</v>
      </c>
      <c r="J49" s="130">
        <f t="shared" si="17"/>
        <v>40000</v>
      </c>
      <c r="K49" s="109">
        <f>L49+M49</f>
        <v>40000</v>
      </c>
      <c r="L49" s="108">
        <v>40000</v>
      </c>
      <c r="M49" s="33">
        <v>0</v>
      </c>
      <c r="N49" s="101"/>
    </row>
    <row r="50" spans="1:14" s="6" customFormat="1" ht="23.25" thickBot="1">
      <c r="A50" s="84">
        <v>33</v>
      </c>
      <c r="B50" s="24"/>
      <c r="C50" s="144" t="s">
        <v>91</v>
      </c>
      <c r="D50" s="31" t="s">
        <v>96</v>
      </c>
      <c r="E50" s="106">
        <v>200000</v>
      </c>
      <c r="F50" s="120">
        <v>0</v>
      </c>
      <c r="G50" s="108">
        <f t="shared" si="16"/>
        <v>200000</v>
      </c>
      <c r="H50" s="108">
        <v>200000</v>
      </c>
      <c r="I50" s="190">
        <v>0</v>
      </c>
      <c r="J50" s="130">
        <f t="shared" si="17"/>
        <v>0</v>
      </c>
      <c r="K50" s="109">
        <f t="shared" si="18"/>
        <v>200000</v>
      </c>
      <c r="L50" s="108">
        <v>200000</v>
      </c>
      <c r="M50" s="33">
        <v>0</v>
      </c>
      <c r="N50" s="101">
        <f>E50-F50-K50</f>
        <v>0</v>
      </c>
    </row>
    <row r="51" spans="1:14" s="60" customFormat="1" ht="27.75" customHeight="1" thickBot="1">
      <c r="A51" s="81"/>
      <c r="B51" s="57" t="s">
        <v>66</v>
      </c>
      <c r="C51" s="58" t="s">
        <v>6</v>
      </c>
      <c r="D51" s="59"/>
      <c r="E51" s="96">
        <f aca="true" t="shared" si="20" ref="E51:N51">SUBTOTAL(9,E53)</f>
        <v>2551464</v>
      </c>
      <c r="F51" s="96">
        <f t="shared" si="20"/>
        <v>151464</v>
      </c>
      <c r="G51" s="96">
        <f t="shared" si="20"/>
        <v>1000000</v>
      </c>
      <c r="H51" s="96">
        <f t="shared" si="20"/>
        <v>1000000</v>
      </c>
      <c r="I51" s="96">
        <f t="shared" si="20"/>
        <v>0</v>
      </c>
      <c r="J51" s="96">
        <f t="shared" si="20"/>
        <v>0</v>
      </c>
      <c r="K51" s="95">
        <f t="shared" si="20"/>
        <v>1000000</v>
      </c>
      <c r="L51" s="96">
        <f t="shared" si="20"/>
        <v>1000000</v>
      </c>
      <c r="M51" s="96">
        <f t="shared" si="20"/>
        <v>0</v>
      </c>
      <c r="N51" s="96">
        <f t="shared" si="20"/>
        <v>1400000</v>
      </c>
    </row>
    <row r="52" spans="1:14" s="47" customFormat="1" ht="29.25" customHeight="1">
      <c r="A52" s="82"/>
      <c r="B52" s="44" t="s">
        <v>25</v>
      </c>
      <c r="C52" s="45" t="s">
        <v>26</v>
      </c>
      <c r="D52" s="46"/>
      <c r="E52" s="110">
        <f aca="true" t="shared" si="21" ref="E52:N52">SUBTOTAL(9,E53)</f>
        <v>2551464</v>
      </c>
      <c r="F52" s="110">
        <f t="shared" si="21"/>
        <v>151464</v>
      </c>
      <c r="G52" s="103">
        <f t="shared" si="21"/>
        <v>1000000</v>
      </c>
      <c r="H52" s="103">
        <f t="shared" si="21"/>
        <v>1000000</v>
      </c>
      <c r="I52" s="103">
        <f t="shared" si="21"/>
        <v>0</v>
      </c>
      <c r="J52" s="103">
        <f t="shared" si="21"/>
        <v>0</v>
      </c>
      <c r="K52" s="104">
        <f t="shared" si="21"/>
        <v>1000000</v>
      </c>
      <c r="L52" s="103">
        <f t="shared" si="21"/>
        <v>1000000</v>
      </c>
      <c r="M52" s="103">
        <f t="shared" si="21"/>
        <v>0</v>
      </c>
      <c r="N52" s="110">
        <f t="shared" si="21"/>
        <v>1400000</v>
      </c>
    </row>
    <row r="53" spans="1:14" s="7" customFormat="1" ht="34.5" thickBot="1">
      <c r="A53" s="216">
        <v>34</v>
      </c>
      <c r="B53" s="22"/>
      <c r="C53" s="203" t="s">
        <v>46</v>
      </c>
      <c r="D53" s="204" t="s">
        <v>97</v>
      </c>
      <c r="E53" s="207">
        <v>2551464</v>
      </c>
      <c r="F53" s="217">
        <v>151464</v>
      </c>
      <c r="G53" s="207">
        <f>H53+I53</f>
        <v>1000000</v>
      </c>
      <c r="H53" s="207">
        <v>1000000</v>
      </c>
      <c r="I53" s="148">
        <v>0</v>
      </c>
      <c r="J53" s="198">
        <f>K53-G53</f>
        <v>0</v>
      </c>
      <c r="K53" s="209">
        <f>L53+M53</f>
        <v>1000000</v>
      </c>
      <c r="L53" s="207">
        <v>1000000</v>
      </c>
      <c r="M53" s="148">
        <v>0</v>
      </c>
      <c r="N53" s="112">
        <f>E53-(F53+G53)</f>
        <v>1400000</v>
      </c>
    </row>
    <row r="54" spans="1:14" s="7" customFormat="1" ht="26.25" thickBot="1">
      <c r="A54" s="238"/>
      <c r="B54" s="239" t="s">
        <v>135</v>
      </c>
      <c r="C54" s="240" t="s">
        <v>139</v>
      </c>
      <c r="D54" s="241"/>
      <c r="E54" s="242"/>
      <c r="F54" s="243"/>
      <c r="G54" s="242">
        <f aca="true" t="shared" si="22" ref="G54:M54">SUBTOTAL(9,G56)</f>
        <v>0</v>
      </c>
      <c r="H54" s="242">
        <f t="shared" si="22"/>
        <v>0</v>
      </c>
      <c r="I54" s="244">
        <f t="shared" si="22"/>
        <v>0</v>
      </c>
      <c r="J54" s="245">
        <f t="shared" si="22"/>
        <v>130000</v>
      </c>
      <c r="K54" s="246">
        <f t="shared" si="22"/>
        <v>130000</v>
      </c>
      <c r="L54" s="242">
        <f t="shared" si="22"/>
        <v>130000</v>
      </c>
      <c r="M54" s="247">
        <f t="shared" si="22"/>
        <v>0</v>
      </c>
      <c r="N54" s="236"/>
    </row>
    <row r="55" spans="1:14" s="7" customFormat="1" ht="12.75">
      <c r="A55" s="182"/>
      <c r="B55" s="237" t="s">
        <v>136</v>
      </c>
      <c r="C55" s="248" t="s">
        <v>137</v>
      </c>
      <c r="D55" s="233"/>
      <c r="E55" s="234"/>
      <c r="F55" s="235"/>
      <c r="G55" s="234">
        <f>SUBTOTAL(9,G56)</f>
        <v>0</v>
      </c>
      <c r="H55" s="234">
        <f aca="true" t="shared" si="23" ref="H55:M55">SUBTOTAL(9,H56)</f>
        <v>0</v>
      </c>
      <c r="I55" s="234">
        <f t="shared" si="23"/>
        <v>0</v>
      </c>
      <c r="J55" s="234">
        <f t="shared" si="23"/>
        <v>130000</v>
      </c>
      <c r="K55" s="234">
        <f t="shared" si="23"/>
        <v>130000</v>
      </c>
      <c r="L55" s="234">
        <f t="shared" si="23"/>
        <v>130000</v>
      </c>
      <c r="M55" s="234">
        <f t="shared" si="23"/>
        <v>0</v>
      </c>
      <c r="N55" s="236"/>
    </row>
    <row r="56" spans="1:14" s="7" customFormat="1" ht="34.5" thickBot="1">
      <c r="A56" s="188">
        <v>35</v>
      </c>
      <c r="B56" s="189" t="s">
        <v>140</v>
      </c>
      <c r="C56" s="225" t="s">
        <v>138</v>
      </c>
      <c r="D56" s="226"/>
      <c r="E56" s="229"/>
      <c r="F56" s="249"/>
      <c r="G56" s="229">
        <f>H56+I56</f>
        <v>0</v>
      </c>
      <c r="H56" s="229">
        <v>0</v>
      </c>
      <c r="I56" s="50">
        <v>0</v>
      </c>
      <c r="J56" s="250">
        <f>K56-G56</f>
        <v>130000</v>
      </c>
      <c r="K56" s="231">
        <f>L56+M56</f>
        <v>130000</v>
      </c>
      <c r="L56" s="229">
        <v>130000</v>
      </c>
      <c r="M56" s="214">
        <v>0</v>
      </c>
      <c r="N56" s="236"/>
    </row>
    <row r="57" spans="1:14" s="66" customFormat="1" ht="27.75" customHeight="1" thickBot="1">
      <c r="A57" s="83"/>
      <c r="B57" s="57" t="s">
        <v>67</v>
      </c>
      <c r="C57" s="58" t="s">
        <v>3</v>
      </c>
      <c r="D57" s="59"/>
      <c r="E57" s="96">
        <f aca="true" t="shared" si="24" ref="E57:N57">SUBTOTAL(9,E59:E65)</f>
        <v>5685830</v>
      </c>
      <c r="F57" s="96">
        <f t="shared" si="24"/>
        <v>288900</v>
      </c>
      <c r="G57" s="96">
        <f t="shared" si="24"/>
        <v>945000</v>
      </c>
      <c r="H57" s="96">
        <f t="shared" si="24"/>
        <v>945000</v>
      </c>
      <c r="I57" s="96">
        <f t="shared" si="24"/>
        <v>0</v>
      </c>
      <c r="J57" s="96">
        <f t="shared" si="24"/>
        <v>0</v>
      </c>
      <c r="K57" s="95">
        <f t="shared" si="24"/>
        <v>945000</v>
      </c>
      <c r="L57" s="96">
        <f t="shared" si="24"/>
        <v>945000</v>
      </c>
      <c r="M57" s="102">
        <f t="shared" si="24"/>
        <v>0</v>
      </c>
      <c r="N57" s="215">
        <f t="shared" si="24"/>
        <v>4451930</v>
      </c>
    </row>
    <row r="58" spans="1:14" s="47" customFormat="1" ht="29.25" customHeight="1">
      <c r="A58" s="82"/>
      <c r="B58" s="44" t="s">
        <v>27</v>
      </c>
      <c r="C58" s="45" t="s">
        <v>28</v>
      </c>
      <c r="D58" s="46"/>
      <c r="E58" s="110">
        <f aca="true" t="shared" si="25" ref="E58:N58">SUBTOTAL(9,E59:E63)</f>
        <v>5636080</v>
      </c>
      <c r="F58" s="110">
        <f t="shared" si="25"/>
        <v>288900</v>
      </c>
      <c r="G58" s="103">
        <f t="shared" si="25"/>
        <v>895250</v>
      </c>
      <c r="H58" s="103">
        <f t="shared" si="25"/>
        <v>895250</v>
      </c>
      <c r="I58" s="103">
        <f t="shared" si="25"/>
        <v>0</v>
      </c>
      <c r="J58" s="103">
        <f t="shared" si="25"/>
        <v>0</v>
      </c>
      <c r="K58" s="104">
        <f t="shared" si="25"/>
        <v>895250</v>
      </c>
      <c r="L58" s="103">
        <f t="shared" si="25"/>
        <v>895250</v>
      </c>
      <c r="M58" s="103">
        <f t="shared" si="25"/>
        <v>0</v>
      </c>
      <c r="N58" s="111">
        <f t="shared" si="25"/>
        <v>4451930</v>
      </c>
    </row>
    <row r="59" spans="1:14" s="69" customFormat="1" ht="90">
      <c r="A59" s="84">
        <v>36</v>
      </c>
      <c r="B59" s="20"/>
      <c r="C59" s="30" t="s">
        <v>128</v>
      </c>
      <c r="D59" s="31" t="s">
        <v>100</v>
      </c>
      <c r="E59" s="106">
        <v>4726080</v>
      </c>
      <c r="F59" s="177">
        <v>88900</v>
      </c>
      <c r="G59" s="108">
        <f>H59+I59</f>
        <v>15250</v>
      </c>
      <c r="H59" s="108">
        <v>15250</v>
      </c>
      <c r="I59" s="33">
        <v>0</v>
      </c>
      <c r="J59" s="115">
        <f>K59-G59</f>
        <v>0</v>
      </c>
      <c r="K59" s="109">
        <f>L59+M59</f>
        <v>15250</v>
      </c>
      <c r="L59" s="108">
        <v>15250</v>
      </c>
      <c r="M59" s="33">
        <v>0</v>
      </c>
      <c r="N59" s="119">
        <f>E59-F59-K59</f>
        <v>4621930</v>
      </c>
    </row>
    <row r="60" spans="1:14" s="6" customFormat="1" ht="22.5">
      <c r="A60" s="84">
        <v>37</v>
      </c>
      <c r="B60" s="20"/>
      <c r="C60" s="30" t="s">
        <v>93</v>
      </c>
      <c r="D60" s="31" t="s">
        <v>96</v>
      </c>
      <c r="E60" s="106">
        <v>500000</v>
      </c>
      <c r="F60" s="136">
        <v>0</v>
      </c>
      <c r="G60" s="108">
        <f>H60+I60</f>
        <v>500000</v>
      </c>
      <c r="H60" s="108">
        <v>500000</v>
      </c>
      <c r="I60" s="33">
        <v>0</v>
      </c>
      <c r="J60" s="115">
        <f>K60-G60</f>
        <v>0</v>
      </c>
      <c r="K60" s="109">
        <f>L60+M60</f>
        <v>500000</v>
      </c>
      <c r="L60" s="108">
        <v>500000</v>
      </c>
      <c r="M60" s="33">
        <v>0</v>
      </c>
      <c r="N60" s="119">
        <f>E60-F60-K60</f>
        <v>0</v>
      </c>
    </row>
    <row r="61" spans="1:14" s="6" customFormat="1" ht="33.75">
      <c r="A61" s="84">
        <v>38</v>
      </c>
      <c r="B61" s="20"/>
      <c r="C61" s="30" t="s">
        <v>48</v>
      </c>
      <c r="D61" s="31" t="s">
        <v>96</v>
      </c>
      <c r="E61" s="106">
        <v>50000</v>
      </c>
      <c r="F61" s="176">
        <v>0</v>
      </c>
      <c r="G61" s="108">
        <f>H61+I61</f>
        <v>50000</v>
      </c>
      <c r="H61" s="108">
        <v>50000</v>
      </c>
      <c r="I61" s="33">
        <v>0</v>
      </c>
      <c r="J61" s="115">
        <f>K61-G61</f>
        <v>0</v>
      </c>
      <c r="K61" s="109">
        <f>L61+M61</f>
        <v>50000</v>
      </c>
      <c r="L61" s="108">
        <v>50000</v>
      </c>
      <c r="M61" s="33"/>
      <c r="N61" s="119">
        <f>E61-F61-K61</f>
        <v>0</v>
      </c>
    </row>
    <row r="62" spans="1:14" s="6" customFormat="1" ht="56.25">
      <c r="A62" s="84">
        <v>39</v>
      </c>
      <c r="B62" s="20"/>
      <c r="C62" s="30" t="s">
        <v>49</v>
      </c>
      <c r="D62" s="31" t="s">
        <v>101</v>
      </c>
      <c r="E62" s="106">
        <v>230000</v>
      </c>
      <c r="F62" s="176">
        <v>100000</v>
      </c>
      <c r="G62" s="108">
        <f>H62+I62</f>
        <v>130000</v>
      </c>
      <c r="H62" s="108">
        <v>130000</v>
      </c>
      <c r="I62" s="33">
        <v>0</v>
      </c>
      <c r="J62" s="115">
        <f>K62-G62</f>
        <v>0</v>
      </c>
      <c r="K62" s="109">
        <f>L62+M62</f>
        <v>130000</v>
      </c>
      <c r="L62" s="108">
        <v>130000</v>
      </c>
      <c r="M62" s="33">
        <v>0</v>
      </c>
      <c r="N62" s="119">
        <f>E62-F62-K62</f>
        <v>0</v>
      </c>
    </row>
    <row r="63" spans="1:14" s="69" customFormat="1" ht="23.25" thickBot="1">
      <c r="A63" s="216">
        <v>40</v>
      </c>
      <c r="B63" s="22"/>
      <c r="C63" s="225" t="s">
        <v>50</v>
      </c>
      <c r="D63" s="226" t="s">
        <v>44</v>
      </c>
      <c r="E63" s="227">
        <v>130000</v>
      </c>
      <c r="F63" s="228">
        <v>100000</v>
      </c>
      <c r="G63" s="229">
        <f>H63+I63</f>
        <v>200000</v>
      </c>
      <c r="H63" s="229">
        <v>200000</v>
      </c>
      <c r="I63" s="50">
        <v>0</v>
      </c>
      <c r="J63" s="230">
        <f>K63-G63</f>
        <v>0</v>
      </c>
      <c r="K63" s="231">
        <f>L63+M63</f>
        <v>200000</v>
      </c>
      <c r="L63" s="229">
        <v>200000</v>
      </c>
      <c r="M63" s="50"/>
      <c r="N63" s="119">
        <f>E63-F63-K63</f>
        <v>-170000</v>
      </c>
    </row>
    <row r="64" spans="1:14" s="47" customFormat="1" ht="29.25" customHeight="1">
      <c r="A64" s="220"/>
      <c r="B64" s="53" t="s">
        <v>39</v>
      </c>
      <c r="C64" s="48" t="s">
        <v>40</v>
      </c>
      <c r="D64" s="49"/>
      <c r="E64" s="224">
        <f aca="true" t="shared" si="26" ref="E64:N64">SUBTOTAL(9,E65)</f>
        <v>49750</v>
      </c>
      <c r="F64" s="224">
        <f t="shared" si="26"/>
        <v>0</v>
      </c>
      <c r="G64" s="127">
        <f t="shared" si="26"/>
        <v>49750</v>
      </c>
      <c r="H64" s="127">
        <f t="shared" si="26"/>
        <v>49750</v>
      </c>
      <c r="I64" s="127">
        <f t="shared" si="26"/>
        <v>0</v>
      </c>
      <c r="J64" s="127">
        <f t="shared" si="26"/>
        <v>0</v>
      </c>
      <c r="K64" s="128">
        <f t="shared" si="26"/>
        <v>49750</v>
      </c>
      <c r="L64" s="127">
        <f t="shared" si="26"/>
        <v>49750</v>
      </c>
      <c r="M64" s="127">
        <f t="shared" si="26"/>
        <v>0</v>
      </c>
      <c r="N64" s="116">
        <f t="shared" si="26"/>
        <v>0</v>
      </c>
    </row>
    <row r="65" spans="1:14" s="69" customFormat="1" ht="34.5" thickBot="1">
      <c r="A65" s="182">
        <v>41</v>
      </c>
      <c r="B65" s="21"/>
      <c r="C65" s="30" t="s">
        <v>51</v>
      </c>
      <c r="D65" s="31" t="s">
        <v>96</v>
      </c>
      <c r="E65" s="107">
        <v>49750</v>
      </c>
      <c r="F65" s="108">
        <v>0</v>
      </c>
      <c r="G65" s="108">
        <f>H65+I65</f>
        <v>49750</v>
      </c>
      <c r="H65" s="32">
        <v>49750</v>
      </c>
      <c r="I65" s="117">
        <v>0</v>
      </c>
      <c r="J65" s="118">
        <f>K65-G65</f>
        <v>0</v>
      </c>
      <c r="K65" s="109">
        <f>L65+M65</f>
        <v>49750</v>
      </c>
      <c r="L65" s="108">
        <v>49750</v>
      </c>
      <c r="M65" s="33">
        <v>0</v>
      </c>
      <c r="N65" s="119">
        <f>E65-F65-K65</f>
        <v>0</v>
      </c>
    </row>
    <row r="66" spans="1:14" s="16" customFormat="1" ht="33" customHeight="1" thickBot="1">
      <c r="A66" s="83"/>
      <c r="B66" s="57" t="s">
        <v>68</v>
      </c>
      <c r="C66" s="58" t="s">
        <v>4</v>
      </c>
      <c r="D66" s="59"/>
      <c r="E66" s="96">
        <f aca="true" t="shared" si="27" ref="E66:N66">SUBTOTAL(9,E68:E70)</f>
        <v>230000</v>
      </c>
      <c r="F66" s="96">
        <f t="shared" si="27"/>
        <v>0</v>
      </c>
      <c r="G66" s="96">
        <f>SUBTOTAL(9,G68:G70)</f>
        <v>230000</v>
      </c>
      <c r="H66" s="96">
        <f t="shared" si="27"/>
        <v>230000</v>
      </c>
      <c r="I66" s="96">
        <f t="shared" si="27"/>
        <v>0</v>
      </c>
      <c r="J66" s="96">
        <f t="shared" si="27"/>
        <v>0</v>
      </c>
      <c r="K66" s="95">
        <f t="shared" si="27"/>
        <v>230000</v>
      </c>
      <c r="L66" s="96">
        <f t="shared" si="27"/>
        <v>230000</v>
      </c>
      <c r="M66" s="96">
        <f t="shared" si="27"/>
        <v>0</v>
      </c>
      <c r="N66" s="102">
        <f t="shared" si="27"/>
        <v>0</v>
      </c>
    </row>
    <row r="67" spans="1:14" s="47" customFormat="1" ht="29.25" customHeight="1">
      <c r="A67" s="82"/>
      <c r="B67" s="44" t="s">
        <v>31</v>
      </c>
      <c r="C67" s="45" t="s">
        <v>32</v>
      </c>
      <c r="D67" s="46"/>
      <c r="E67" s="103">
        <f aca="true" t="shared" si="28" ref="E67:N67">SUBTOTAL(9,E68:E70)</f>
        <v>230000</v>
      </c>
      <c r="F67" s="103">
        <f t="shared" si="28"/>
        <v>0</v>
      </c>
      <c r="G67" s="103">
        <f t="shared" si="28"/>
        <v>230000</v>
      </c>
      <c r="H67" s="103">
        <f t="shared" si="28"/>
        <v>230000</v>
      </c>
      <c r="I67" s="103">
        <f t="shared" si="28"/>
        <v>0</v>
      </c>
      <c r="J67" s="103">
        <f t="shared" si="28"/>
        <v>0</v>
      </c>
      <c r="K67" s="104">
        <f t="shared" si="28"/>
        <v>230000</v>
      </c>
      <c r="L67" s="103">
        <f t="shared" si="28"/>
        <v>230000</v>
      </c>
      <c r="M67" s="103">
        <f t="shared" si="28"/>
        <v>0</v>
      </c>
      <c r="N67" s="105">
        <f t="shared" si="28"/>
        <v>0</v>
      </c>
    </row>
    <row r="68" spans="1:14" s="62" customFormat="1" ht="22.5">
      <c r="A68" s="84">
        <v>42</v>
      </c>
      <c r="B68" s="20"/>
      <c r="C68" s="30" t="s">
        <v>95</v>
      </c>
      <c r="D68" s="31" t="s">
        <v>96</v>
      </c>
      <c r="E68" s="120">
        <v>80000</v>
      </c>
      <c r="F68" s="121">
        <v>0</v>
      </c>
      <c r="G68" s="108">
        <f>H68+I68</f>
        <v>80000</v>
      </c>
      <c r="H68" s="108">
        <v>80000</v>
      </c>
      <c r="I68" s="33">
        <v>0</v>
      </c>
      <c r="J68" s="122">
        <f>K68-G68</f>
        <v>0</v>
      </c>
      <c r="K68" s="109">
        <f>L68+M68</f>
        <v>80000</v>
      </c>
      <c r="L68" s="108">
        <v>80000</v>
      </c>
      <c r="M68" s="33">
        <v>0</v>
      </c>
      <c r="N68" s="119">
        <f>E68-(F68+G68)</f>
        <v>0</v>
      </c>
    </row>
    <row r="69" spans="1:14" s="62" customFormat="1" ht="22.5">
      <c r="A69" s="182">
        <v>43</v>
      </c>
      <c r="B69" s="21"/>
      <c r="C69" s="30" t="s">
        <v>94</v>
      </c>
      <c r="D69" s="31" t="s">
        <v>96</v>
      </c>
      <c r="E69" s="120">
        <v>50000</v>
      </c>
      <c r="F69" s="123">
        <v>0</v>
      </c>
      <c r="G69" s="108">
        <f>H69+I69</f>
        <v>50000</v>
      </c>
      <c r="H69" s="108">
        <v>50000</v>
      </c>
      <c r="I69" s="148">
        <v>0</v>
      </c>
      <c r="J69" s="122">
        <f>K69-G69</f>
        <v>0</v>
      </c>
      <c r="K69" s="109">
        <f>L69+M69</f>
        <v>50000</v>
      </c>
      <c r="L69" s="108">
        <v>50000</v>
      </c>
      <c r="M69" s="33"/>
      <c r="N69" s="119">
        <f>E69-(F69+G69)</f>
        <v>0</v>
      </c>
    </row>
    <row r="70" spans="1:14" s="62" customFormat="1" ht="23.25" thickBot="1">
      <c r="A70" s="188">
        <v>44</v>
      </c>
      <c r="B70" s="189"/>
      <c r="C70" s="30" t="s">
        <v>52</v>
      </c>
      <c r="D70" s="31" t="s">
        <v>96</v>
      </c>
      <c r="E70" s="120">
        <v>100000</v>
      </c>
      <c r="F70" s="123">
        <v>0</v>
      </c>
      <c r="G70" s="108">
        <f>H70+I70</f>
        <v>100000</v>
      </c>
      <c r="H70" s="108">
        <v>100000</v>
      </c>
      <c r="I70" s="50">
        <v>0</v>
      </c>
      <c r="J70" s="124">
        <f>K70-G70</f>
        <v>0</v>
      </c>
      <c r="K70" s="109">
        <f>L70+M70</f>
        <v>100000</v>
      </c>
      <c r="L70" s="108">
        <v>100000</v>
      </c>
      <c r="M70" s="33">
        <v>0</v>
      </c>
      <c r="N70" s="119">
        <f>E70-(F70+G70)</f>
        <v>0</v>
      </c>
    </row>
    <row r="71" spans="1:14" s="16" customFormat="1" ht="33" customHeight="1" thickBot="1">
      <c r="A71" s="83"/>
      <c r="B71" s="57" t="s">
        <v>55</v>
      </c>
      <c r="C71" s="57" t="s">
        <v>58</v>
      </c>
      <c r="D71" s="59"/>
      <c r="E71" s="96">
        <f aca="true" t="shared" si="29" ref="E71:N71">SUBTOTAL(9,E73:E75)</f>
        <v>275000</v>
      </c>
      <c r="F71" s="96">
        <f t="shared" si="29"/>
        <v>75000</v>
      </c>
      <c r="G71" s="96">
        <f t="shared" si="29"/>
        <v>519000</v>
      </c>
      <c r="H71" s="96">
        <f t="shared" si="29"/>
        <v>519000</v>
      </c>
      <c r="I71" s="96">
        <f t="shared" si="29"/>
        <v>0</v>
      </c>
      <c r="J71" s="96">
        <f t="shared" si="29"/>
        <v>0</v>
      </c>
      <c r="K71" s="95">
        <f t="shared" si="29"/>
        <v>519000</v>
      </c>
      <c r="L71" s="96">
        <f t="shared" si="29"/>
        <v>519000</v>
      </c>
      <c r="M71" s="96">
        <f t="shared" si="29"/>
        <v>0</v>
      </c>
      <c r="N71" s="102">
        <f t="shared" si="29"/>
        <v>-319000</v>
      </c>
    </row>
    <row r="72" spans="1:14" s="47" customFormat="1" ht="67.5" customHeight="1">
      <c r="A72" s="82"/>
      <c r="B72" s="44" t="s">
        <v>56</v>
      </c>
      <c r="C72" s="45" t="s">
        <v>57</v>
      </c>
      <c r="D72" s="46"/>
      <c r="E72" s="103">
        <f aca="true" t="shared" si="30" ref="E72:N72">SUBTOTAL(9,E73:E75)</f>
        <v>275000</v>
      </c>
      <c r="F72" s="103">
        <f t="shared" si="30"/>
        <v>75000</v>
      </c>
      <c r="G72" s="103">
        <f t="shared" si="30"/>
        <v>519000</v>
      </c>
      <c r="H72" s="103">
        <f t="shared" si="30"/>
        <v>519000</v>
      </c>
      <c r="I72" s="103">
        <f t="shared" si="30"/>
        <v>0</v>
      </c>
      <c r="J72" s="103">
        <f t="shared" si="30"/>
        <v>0</v>
      </c>
      <c r="K72" s="104">
        <f t="shared" si="30"/>
        <v>519000</v>
      </c>
      <c r="L72" s="103">
        <f t="shared" si="30"/>
        <v>519000</v>
      </c>
      <c r="M72" s="103">
        <f t="shared" si="30"/>
        <v>0</v>
      </c>
      <c r="N72" s="105">
        <f t="shared" si="30"/>
        <v>-319000</v>
      </c>
    </row>
    <row r="73" spans="1:14" s="6" customFormat="1" ht="39" customHeight="1">
      <c r="A73" s="84">
        <v>45</v>
      </c>
      <c r="B73" s="20"/>
      <c r="C73" s="30" t="s">
        <v>53</v>
      </c>
      <c r="D73" s="31" t="s">
        <v>96</v>
      </c>
      <c r="E73" s="106">
        <v>50000</v>
      </c>
      <c r="F73" s="136">
        <v>0</v>
      </c>
      <c r="G73" s="108">
        <f>H73+I73</f>
        <v>50000</v>
      </c>
      <c r="H73" s="108">
        <v>50000</v>
      </c>
      <c r="I73" s="33">
        <v>0</v>
      </c>
      <c r="J73" s="115">
        <f>K73-G73</f>
        <v>0</v>
      </c>
      <c r="K73" s="109">
        <f>L73+M73</f>
        <v>50000</v>
      </c>
      <c r="L73" s="108">
        <v>50000</v>
      </c>
      <c r="M73" s="33">
        <v>0</v>
      </c>
      <c r="N73" s="119">
        <f>E73-F73-K73</f>
        <v>0</v>
      </c>
    </row>
    <row r="74" spans="1:14" s="7" customFormat="1" ht="22.5">
      <c r="A74" s="84">
        <v>46</v>
      </c>
      <c r="B74" s="20"/>
      <c r="C74" s="144" t="s">
        <v>92</v>
      </c>
      <c r="D74" s="31" t="s">
        <v>44</v>
      </c>
      <c r="E74" s="108">
        <v>175000</v>
      </c>
      <c r="F74" s="120">
        <v>75000</v>
      </c>
      <c r="G74" s="108">
        <f>H74+I74</f>
        <v>419000</v>
      </c>
      <c r="H74" s="108">
        <v>419000</v>
      </c>
      <c r="I74" s="33">
        <v>0</v>
      </c>
      <c r="J74" s="199">
        <f>K74-G74</f>
        <v>0</v>
      </c>
      <c r="K74" s="109">
        <f>L74+M74</f>
        <v>419000</v>
      </c>
      <c r="L74" s="108">
        <v>419000</v>
      </c>
      <c r="M74" s="33">
        <v>0</v>
      </c>
      <c r="N74" s="119">
        <f>E74-(F74+G74)</f>
        <v>-319000</v>
      </c>
    </row>
    <row r="75" spans="1:14" s="6" customFormat="1" ht="23.25" thickBot="1">
      <c r="A75" s="84">
        <v>47</v>
      </c>
      <c r="B75" s="20"/>
      <c r="C75" s="30" t="s">
        <v>54</v>
      </c>
      <c r="D75" s="31" t="s">
        <v>96</v>
      </c>
      <c r="E75" s="106">
        <v>50000</v>
      </c>
      <c r="F75" s="136">
        <v>0</v>
      </c>
      <c r="G75" s="108">
        <f>H75+I75</f>
        <v>50000</v>
      </c>
      <c r="H75" s="108">
        <v>50000</v>
      </c>
      <c r="I75" s="33">
        <v>0</v>
      </c>
      <c r="J75" s="115">
        <f>K75-G75</f>
        <v>0</v>
      </c>
      <c r="K75" s="109">
        <f>L75+M75</f>
        <v>50000</v>
      </c>
      <c r="L75" s="108">
        <v>50000</v>
      </c>
      <c r="M75" s="33">
        <v>0</v>
      </c>
      <c r="N75" s="119">
        <f>E75-F75-K75</f>
        <v>0</v>
      </c>
    </row>
    <row r="76" spans="1:14" s="15" customFormat="1" ht="28.5" customHeight="1" thickBot="1">
      <c r="A76" s="365" t="s">
        <v>9</v>
      </c>
      <c r="B76" s="366"/>
      <c r="C76" s="367"/>
      <c r="D76" s="141"/>
      <c r="E76" s="142">
        <f aca="true" t="shared" si="31" ref="E76:N76">SUBTOTAL(9,E79:E92)</f>
        <v>4046380</v>
      </c>
      <c r="F76" s="142">
        <f t="shared" si="31"/>
        <v>0</v>
      </c>
      <c r="G76" s="142">
        <f t="shared" si="31"/>
        <v>4052380</v>
      </c>
      <c r="H76" s="142">
        <f t="shared" si="31"/>
        <v>4052380</v>
      </c>
      <c r="I76" s="142">
        <f t="shared" si="31"/>
        <v>0</v>
      </c>
      <c r="J76" s="142">
        <f t="shared" si="31"/>
        <v>0</v>
      </c>
      <c r="K76" s="142">
        <f t="shared" si="31"/>
        <v>4052380</v>
      </c>
      <c r="L76" s="142">
        <f t="shared" si="31"/>
        <v>4052380</v>
      </c>
      <c r="M76" s="142">
        <f t="shared" si="31"/>
        <v>0</v>
      </c>
      <c r="N76" s="142">
        <f t="shared" si="31"/>
        <v>0</v>
      </c>
    </row>
    <row r="77" spans="1:14" s="60" customFormat="1" ht="27.75" customHeight="1" thickBot="1">
      <c r="A77" s="56"/>
      <c r="B77" s="57" t="s">
        <v>66</v>
      </c>
      <c r="C77" s="58" t="s">
        <v>6</v>
      </c>
      <c r="D77" s="59"/>
      <c r="E77" s="96">
        <f aca="true" t="shared" si="32" ref="E77:N77">SUBTOTAL(9,E79)</f>
        <v>3971000</v>
      </c>
      <c r="F77" s="96">
        <f t="shared" si="32"/>
        <v>0</v>
      </c>
      <c r="G77" s="96">
        <f t="shared" si="32"/>
        <v>3971000</v>
      </c>
      <c r="H77" s="96">
        <f t="shared" si="32"/>
        <v>3971000</v>
      </c>
      <c r="I77" s="96">
        <f t="shared" si="32"/>
        <v>0</v>
      </c>
      <c r="J77" s="96">
        <f t="shared" si="32"/>
        <v>0</v>
      </c>
      <c r="K77" s="95">
        <f t="shared" si="32"/>
        <v>3971000</v>
      </c>
      <c r="L77" s="96">
        <f t="shared" si="32"/>
        <v>3971000</v>
      </c>
      <c r="M77" s="96">
        <f t="shared" si="32"/>
        <v>0</v>
      </c>
      <c r="N77" s="102">
        <f t="shared" si="32"/>
        <v>0</v>
      </c>
    </row>
    <row r="78" spans="1:14" s="47" customFormat="1" ht="29.25" customHeight="1">
      <c r="A78" s="43"/>
      <c r="B78" s="44" t="s">
        <v>33</v>
      </c>
      <c r="C78" s="45" t="s">
        <v>34</v>
      </c>
      <c r="D78" s="46"/>
      <c r="E78" s="103">
        <f aca="true" t="shared" si="33" ref="E78:N78">SUBTOTAL(9,E79)</f>
        <v>3971000</v>
      </c>
      <c r="F78" s="103">
        <f t="shared" si="33"/>
        <v>0</v>
      </c>
      <c r="G78" s="103">
        <f t="shared" si="33"/>
        <v>3971000</v>
      </c>
      <c r="H78" s="103">
        <f t="shared" si="33"/>
        <v>3971000</v>
      </c>
      <c r="I78" s="103">
        <f t="shared" si="33"/>
        <v>0</v>
      </c>
      <c r="J78" s="103">
        <f t="shared" si="33"/>
        <v>0</v>
      </c>
      <c r="K78" s="104">
        <f t="shared" si="33"/>
        <v>3971000</v>
      </c>
      <c r="L78" s="103">
        <f t="shared" si="33"/>
        <v>3971000</v>
      </c>
      <c r="M78" s="103">
        <f t="shared" si="33"/>
        <v>0</v>
      </c>
      <c r="N78" s="105">
        <f t="shared" si="33"/>
        <v>0</v>
      </c>
    </row>
    <row r="79" spans="1:14" s="61" customFormat="1" ht="23.25" customHeight="1" thickBot="1">
      <c r="A79" s="85">
        <v>48</v>
      </c>
      <c r="B79" s="26"/>
      <c r="C79" s="30" t="s">
        <v>112</v>
      </c>
      <c r="D79" s="31" t="s">
        <v>117</v>
      </c>
      <c r="E79" s="106">
        <v>3971000</v>
      </c>
      <c r="F79" s="137"/>
      <c r="G79" s="108">
        <f>H79+I79</f>
        <v>3971000</v>
      </c>
      <c r="H79" s="108">
        <v>3971000</v>
      </c>
      <c r="I79" s="32">
        <v>0</v>
      </c>
      <c r="J79" s="32">
        <f>K79-G79</f>
        <v>0</v>
      </c>
      <c r="K79" s="109">
        <f>SUM(L79:M79)</f>
        <v>3971000</v>
      </c>
      <c r="L79" s="108">
        <v>3971000</v>
      </c>
      <c r="M79" s="214">
        <v>0</v>
      </c>
      <c r="N79" s="213"/>
    </row>
    <row r="80" spans="1:14" s="60" customFormat="1" ht="27.75" customHeight="1" thickBot="1">
      <c r="A80" s="86"/>
      <c r="B80" s="57" t="s">
        <v>35</v>
      </c>
      <c r="C80" s="58" t="s">
        <v>36</v>
      </c>
      <c r="D80" s="59"/>
      <c r="E80" s="96">
        <f aca="true" t="shared" si="34" ref="E80:N80">SUBTOTAL(9,E82:E84)</f>
        <v>56000</v>
      </c>
      <c r="F80" s="96">
        <f t="shared" si="34"/>
        <v>0</v>
      </c>
      <c r="G80" s="96">
        <f t="shared" si="34"/>
        <v>62000</v>
      </c>
      <c r="H80" s="96">
        <f t="shared" si="34"/>
        <v>62000</v>
      </c>
      <c r="I80" s="96">
        <f t="shared" si="34"/>
        <v>0</v>
      </c>
      <c r="J80" s="96">
        <f t="shared" si="34"/>
        <v>0</v>
      </c>
      <c r="K80" s="95">
        <f t="shared" si="34"/>
        <v>62000</v>
      </c>
      <c r="L80" s="96">
        <f t="shared" si="34"/>
        <v>62000</v>
      </c>
      <c r="M80" s="96">
        <f t="shared" si="34"/>
        <v>0</v>
      </c>
      <c r="N80" s="96">
        <f t="shared" si="34"/>
        <v>0</v>
      </c>
    </row>
    <row r="81" spans="1:14" s="47" customFormat="1" ht="29.25" customHeight="1">
      <c r="A81" s="87"/>
      <c r="B81" s="44" t="s">
        <v>59</v>
      </c>
      <c r="C81" s="45" t="s">
        <v>60</v>
      </c>
      <c r="D81" s="46"/>
      <c r="E81" s="103">
        <f aca="true" t="shared" si="35" ref="E81:N81">SUBTOTAL(9,E82)</f>
        <v>6000</v>
      </c>
      <c r="F81" s="103">
        <f t="shared" si="35"/>
        <v>0</v>
      </c>
      <c r="G81" s="103">
        <f t="shared" si="35"/>
        <v>6000</v>
      </c>
      <c r="H81" s="103">
        <f t="shared" si="35"/>
        <v>6000</v>
      </c>
      <c r="I81" s="103">
        <f t="shared" si="35"/>
        <v>0</v>
      </c>
      <c r="J81" s="103">
        <f t="shared" si="35"/>
        <v>0</v>
      </c>
      <c r="K81" s="104">
        <f t="shared" si="35"/>
        <v>6000</v>
      </c>
      <c r="L81" s="103">
        <f t="shared" si="35"/>
        <v>6000</v>
      </c>
      <c r="M81" s="103">
        <f t="shared" si="35"/>
        <v>0</v>
      </c>
      <c r="N81" s="105">
        <f t="shared" si="35"/>
        <v>0</v>
      </c>
    </row>
    <row r="82" spans="1:14" s="62" customFormat="1" ht="23.25" thickBot="1">
      <c r="A82" s="93">
        <v>49</v>
      </c>
      <c r="B82" s="210"/>
      <c r="C82" s="30" t="s">
        <v>113</v>
      </c>
      <c r="D82" s="31" t="s">
        <v>117</v>
      </c>
      <c r="E82" s="106">
        <v>6000</v>
      </c>
      <c r="F82" s="121"/>
      <c r="G82" s="108">
        <f>H82+I82</f>
        <v>6000</v>
      </c>
      <c r="H82" s="108">
        <v>6000</v>
      </c>
      <c r="I82" s="32">
        <v>0</v>
      </c>
      <c r="J82" s="32">
        <f>K82-G82</f>
        <v>0</v>
      </c>
      <c r="K82" s="109">
        <f>SUM(L82:M82)</f>
        <v>6000</v>
      </c>
      <c r="L82" s="108">
        <v>6000</v>
      </c>
      <c r="M82" s="33">
        <v>0</v>
      </c>
      <c r="N82" s="94"/>
    </row>
    <row r="83" spans="1:14" s="47" customFormat="1" ht="29.25" customHeight="1">
      <c r="A83" s="92"/>
      <c r="B83" s="67" t="s">
        <v>37</v>
      </c>
      <c r="C83" s="48" t="s">
        <v>38</v>
      </c>
      <c r="D83" s="49"/>
      <c r="E83" s="127">
        <f aca="true" t="shared" si="36" ref="E83:N83">SUBTOTAL(9,E84:E84)</f>
        <v>50000</v>
      </c>
      <c r="F83" s="127">
        <f t="shared" si="36"/>
        <v>0</v>
      </c>
      <c r="G83" s="127">
        <f t="shared" si="36"/>
        <v>56000</v>
      </c>
      <c r="H83" s="127">
        <f t="shared" si="36"/>
        <v>56000</v>
      </c>
      <c r="I83" s="127">
        <f t="shared" si="36"/>
        <v>0</v>
      </c>
      <c r="J83" s="127">
        <f t="shared" si="36"/>
        <v>0</v>
      </c>
      <c r="K83" s="128">
        <f t="shared" si="36"/>
        <v>56000</v>
      </c>
      <c r="L83" s="127">
        <f t="shared" si="36"/>
        <v>56000</v>
      </c>
      <c r="M83" s="127">
        <f t="shared" si="36"/>
        <v>0</v>
      </c>
      <c r="N83" s="105">
        <f t="shared" si="36"/>
        <v>0</v>
      </c>
    </row>
    <row r="84" spans="1:14" s="62" customFormat="1" ht="23.25" thickBot="1">
      <c r="A84" s="183">
        <v>50</v>
      </c>
      <c r="B84" s="237"/>
      <c r="C84" s="203" t="s">
        <v>114</v>
      </c>
      <c r="D84" s="204" t="s">
        <v>117</v>
      </c>
      <c r="E84" s="205">
        <v>50000</v>
      </c>
      <c r="F84" s="218"/>
      <c r="G84" s="207">
        <f>H84+I84</f>
        <v>56000</v>
      </c>
      <c r="H84" s="207">
        <v>56000</v>
      </c>
      <c r="I84" s="208">
        <v>0</v>
      </c>
      <c r="J84" s="208">
        <f>K84-G84</f>
        <v>0</v>
      </c>
      <c r="K84" s="209">
        <f>SUM(L84:M84)</f>
        <v>56000</v>
      </c>
      <c r="L84" s="207">
        <v>56000</v>
      </c>
      <c r="M84" s="252">
        <v>0</v>
      </c>
      <c r="N84" s="213"/>
    </row>
    <row r="85" spans="1:14" s="66" customFormat="1" ht="27.75" customHeight="1" thickBot="1">
      <c r="A85" s="91"/>
      <c r="B85" s="57" t="s">
        <v>67</v>
      </c>
      <c r="C85" s="58" t="s">
        <v>3</v>
      </c>
      <c r="D85" s="59"/>
      <c r="E85" s="96">
        <f aca="true" t="shared" si="37" ref="E85:N85">SUBTOTAL(9,E87:E92)</f>
        <v>19380</v>
      </c>
      <c r="F85" s="96">
        <f t="shared" si="37"/>
        <v>0</v>
      </c>
      <c r="G85" s="96">
        <f t="shared" si="37"/>
        <v>19380</v>
      </c>
      <c r="H85" s="96">
        <f t="shared" si="37"/>
        <v>19380</v>
      </c>
      <c r="I85" s="96">
        <f t="shared" si="37"/>
        <v>0</v>
      </c>
      <c r="J85" s="96">
        <f t="shared" si="37"/>
        <v>0</v>
      </c>
      <c r="K85" s="95">
        <f t="shared" si="37"/>
        <v>19380</v>
      </c>
      <c r="L85" s="96">
        <f t="shared" si="37"/>
        <v>19380</v>
      </c>
      <c r="M85" s="102">
        <f t="shared" si="37"/>
        <v>0</v>
      </c>
      <c r="N85" s="251">
        <f t="shared" si="37"/>
        <v>0</v>
      </c>
    </row>
    <row r="86" spans="1:14" s="47" customFormat="1" ht="29.25" customHeight="1" hidden="1">
      <c r="A86" s="90"/>
      <c r="B86" s="53" t="s">
        <v>27</v>
      </c>
      <c r="C86" s="54" t="s">
        <v>28</v>
      </c>
      <c r="D86" s="55"/>
      <c r="E86" s="125">
        <f aca="true" t="shared" si="38" ref="E86:N86">SUBTOTAL(9,E87:E88)</f>
        <v>0</v>
      </c>
      <c r="F86" s="125">
        <f t="shared" si="38"/>
        <v>0</v>
      </c>
      <c r="G86" s="125">
        <f t="shared" si="38"/>
        <v>0</v>
      </c>
      <c r="H86" s="125">
        <f t="shared" si="38"/>
        <v>0</v>
      </c>
      <c r="I86" s="125">
        <f t="shared" si="38"/>
        <v>0</v>
      </c>
      <c r="J86" s="125">
        <f t="shared" si="38"/>
        <v>0</v>
      </c>
      <c r="K86" s="126">
        <f t="shared" si="38"/>
        <v>0</v>
      </c>
      <c r="L86" s="125">
        <f t="shared" si="38"/>
        <v>0</v>
      </c>
      <c r="M86" s="125">
        <f t="shared" si="38"/>
        <v>0</v>
      </c>
      <c r="N86" s="181">
        <f t="shared" si="38"/>
        <v>0</v>
      </c>
    </row>
    <row r="87" spans="1:14" s="8" customFormat="1" ht="22.5" hidden="1">
      <c r="A87" s="93">
        <v>43</v>
      </c>
      <c r="B87" s="20"/>
      <c r="C87" s="30" t="s">
        <v>105</v>
      </c>
      <c r="D87" s="31"/>
      <c r="E87" s="106"/>
      <c r="F87" s="138"/>
      <c r="G87" s="108">
        <f>H87+I87</f>
        <v>0</v>
      </c>
      <c r="H87" s="108"/>
      <c r="I87" s="32"/>
      <c r="J87" s="32"/>
      <c r="K87" s="109"/>
      <c r="L87" s="108"/>
      <c r="M87" s="32"/>
      <c r="N87" s="94"/>
    </row>
    <row r="88" spans="1:14" s="8" customFormat="1" ht="23.25" hidden="1" thickBot="1">
      <c r="A88" s="89">
        <v>44</v>
      </c>
      <c r="B88" s="22"/>
      <c r="C88" s="30" t="s">
        <v>105</v>
      </c>
      <c r="D88" s="31"/>
      <c r="E88" s="106"/>
      <c r="F88" s="137"/>
      <c r="G88" s="108">
        <f>H88+I88</f>
        <v>0</v>
      </c>
      <c r="H88" s="108"/>
      <c r="I88" s="32"/>
      <c r="J88" s="32"/>
      <c r="K88" s="109"/>
      <c r="L88" s="108"/>
      <c r="M88" s="32"/>
      <c r="N88" s="94"/>
    </row>
    <row r="89" spans="1:14" s="47" customFormat="1" ht="29.25" customHeight="1" hidden="1">
      <c r="A89" s="87"/>
      <c r="B89" s="44" t="s">
        <v>29</v>
      </c>
      <c r="C89" s="45" t="s">
        <v>30</v>
      </c>
      <c r="D89" s="46"/>
      <c r="E89" s="103">
        <f aca="true" t="shared" si="39" ref="E89:N89">SUBTOTAL(9,E90)</f>
        <v>0</v>
      </c>
      <c r="F89" s="103">
        <f t="shared" si="39"/>
        <v>0</v>
      </c>
      <c r="G89" s="103">
        <f t="shared" si="39"/>
        <v>0</v>
      </c>
      <c r="H89" s="103">
        <f t="shared" si="39"/>
        <v>0</v>
      </c>
      <c r="I89" s="103">
        <f t="shared" si="39"/>
        <v>0</v>
      </c>
      <c r="J89" s="103">
        <f t="shared" si="39"/>
        <v>0</v>
      </c>
      <c r="K89" s="104">
        <f t="shared" si="39"/>
        <v>0</v>
      </c>
      <c r="L89" s="103">
        <f t="shared" si="39"/>
        <v>0</v>
      </c>
      <c r="M89" s="103">
        <f t="shared" si="39"/>
        <v>0</v>
      </c>
      <c r="N89" s="105">
        <f t="shared" si="39"/>
        <v>0</v>
      </c>
    </row>
    <row r="90" spans="1:14" s="8" customFormat="1" ht="12.75" hidden="1">
      <c r="A90" s="89">
        <v>45</v>
      </c>
      <c r="B90" s="22"/>
      <c r="C90" s="52" t="s">
        <v>106</v>
      </c>
      <c r="D90" s="31"/>
      <c r="E90" s="106"/>
      <c r="F90" s="137"/>
      <c r="G90" s="108">
        <f>H90+I90</f>
        <v>0</v>
      </c>
      <c r="H90" s="108"/>
      <c r="I90" s="32"/>
      <c r="J90" s="32"/>
      <c r="K90" s="109"/>
      <c r="L90" s="108"/>
      <c r="M90" s="32"/>
      <c r="N90" s="94"/>
    </row>
    <row r="91" spans="1:14" s="47" customFormat="1" ht="29.25" customHeight="1">
      <c r="A91" s="90"/>
      <c r="B91" s="53" t="s">
        <v>39</v>
      </c>
      <c r="C91" s="54" t="s">
        <v>40</v>
      </c>
      <c r="D91" s="55" t="s">
        <v>118</v>
      </c>
      <c r="E91" s="125">
        <f aca="true" t="shared" si="40" ref="E91:N91">SUBTOTAL(9,E92:E92)</f>
        <v>19380</v>
      </c>
      <c r="F91" s="125">
        <f t="shared" si="40"/>
        <v>0</v>
      </c>
      <c r="G91" s="125">
        <f t="shared" si="40"/>
        <v>19380</v>
      </c>
      <c r="H91" s="125">
        <f t="shared" si="40"/>
        <v>19380</v>
      </c>
      <c r="I91" s="125">
        <f t="shared" si="40"/>
        <v>0</v>
      </c>
      <c r="J91" s="125">
        <f t="shared" si="40"/>
        <v>0</v>
      </c>
      <c r="K91" s="126">
        <f t="shared" si="40"/>
        <v>19380</v>
      </c>
      <c r="L91" s="125">
        <f t="shared" si="40"/>
        <v>19380</v>
      </c>
      <c r="M91" s="125">
        <f t="shared" si="40"/>
        <v>0</v>
      </c>
      <c r="N91" s="181">
        <f t="shared" si="40"/>
        <v>0</v>
      </c>
    </row>
    <row r="92" spans="1:14" s="8" customFormat="1" ht="23.25" thickBot="1">
      <c r="A92" s="89">
        <v>51</v>
      </c>
      <c r="B92" s="22"/>
      <c r="C92" s="203" t="s">
        <v>105</v>
      </c>
      <c r="D92" s="204" t="s">
        <v>117</v>
      </c>
      <c r="E92" s="205">
        <v>19380</v>
      </c>
      <c r="F92" s="206"/>
      <c r="G92" s="207">
        <f>SUM(H92:I92)</f>
        <v>19380</v>
      </c>
      <c r="H92" s="207">
        <v>19380</v>
      </c>
      <c r="I92" s="208">
        <v>0</v>
      </c>
      <c r="J92" s="208">
        <f>K92-G92</f>
        <v>0</v>
      </c>
      <c r="K92" s="209">
        <f>SUM(L92:M92)</f>
        <v>19380</v>
      </c>
      <c r="L92" s="207">
        <v>19380</v>
      </c>
      <c r="M92" s="214">
        <v>0</v>
      </c>
      <c r="N92" s="213"/>
    </row>
    <row r="93" spans="1:14" s="47" customFormat="1" ht="29.25" customHeight="1" thickBot="1">
      <c r="A93" s="395" t="s">
        <v>69</v>
      </c>
      <c r="B93" s="396"/>
      <c r="C93" s="397"/>
      <c r="D93" s="141"/>
      <c r="E93" s="142">
        <f aca="true" t="shared" si="41" ref="E93:N93">SUBTOTAL(9,E96:E99)</f>
        <v>1680000</v>
      </c>
      <c r="F93" s="142">
        <f t="shared" si="41"/>
        <v>630000</v>
      </c>
      <c r="G93" s="142">
        <f t="shared" si="41"/>
        <v>1050000</v>
      </c>
      <c r="H93" s="142">
        <f t="shared" si="41"/>
        <v>1050000</v>
      </c>
      <c r="I93" s="142">
        <f t="shared" si="41"/>
        <v>0</v>
      </c>
      <c r="J93" s="142">
        <f t="shared" si="41"/>
        <v>0</v>
      </c>
      <c r="K93" s="142">
        <f t="shared" si="41"/>
        <v>1050000</v>
      </c>
      <c r="L93" s="142">
        <f t="shared" si="41"/>
        <v>1050000</v>
      </c>
      <c r="M93" s="180">
        <f t="shared" si="41"/>
        <v>0</v>
      </c>
      <c r="N93" s="202">
        <f t="shared" si="41"/>
        <v>0</v>
      </c>
    </row>
    <row r="94" spans="1:14" s="66" customFormat="1" ht="27.75" customHeight="1" thickBot="1">
      <c r="A94" s="91"/>
      <c r="B94" s="57" t="s">
        <v>1</v>
      </c>
      <c r="C94" s="58" t="s">
        <v>19</v>
      </c>
      <c r="D94" s="59"/>
      <c r="E94" s="96">
        <f aca="true" t="shared" si="42" ref="E94:N94">SUBTOTAL(9,E96)</f>
        <v>1100000</v>
      </c>
      <c r="F94" s="96">
        <f t="shared" si="42"/>
        <v>600000</v>
      </c>
      <c r="G94" s="96">
        <f t="shared" si="42"/>
        <v>500000</v>
      </c>
      <c r="H94" s="96">
        <f t="shared" si="42"/>
        <v>500000</v>
      </c>
      <c r="I94" s="96">
        <f t="shared" si="42"/>
        <v>0</v>
      </c>
      <c r="J94" s="96">
        <f t="shared" si="42"/>
        <v>0</v>
      </c>
      <c r="K94" s="95">
        <f t="shared" si="42"/>
        <v>500000</v>
      </c>
      <c r="L94" s="96">
        <f t="shared" si="42"/>
        <v>500000</v>
      </c>
      <c r="M94" s="96">
        <f t="shared" si="42"/>
        <v>0</v>
      </c>
      <c r="N94" s="102">
        <f t="shared" si="42"/>
        <v>0</v>
      </c>
    </row>
    <row r="95" spans="1:14" s="47" customFormat="1" ht="55.5" customHeight="1">
      <c r="A95" s="92"/>
      <c r="B95" s="67" t="s">
        <v>5</v>
      </c>
      <c r="C95" s="48" t="s">
        <v>61</v>
      </c>
      <c r="D95" s="49"/>
      <c r="E95" s="127">
        <f aca="true" t="shared" si="43" ref="E95:N95">SUBTOTAL(9,E96)</f>
        <v>1100000</v>
      </c>
      <c r="F95" s="127">
        <f t="shared" si="43"/>
        <v>600000</v>
      </c>
      <c r="G95" s="127">
        <f t="shared" si="43"/>
        <v>500000</v>
      </c>
      <c r="H95" s="127">
        <f t="shared" si="43"/>
        <v>500000</v>
      </c>
      <c r="I95" s="127">
        <f t="shared" si="43"/>
        <v>0</v>
      </c>
      <c r="J95" s="127">
        <f t="shared" si="43"/>
        <v>0</v>
      </c>
      <c r="K95" s="128">
        <f t="shared" si="43"/>
        <v>500000</v>
      </c>
      <c r="L95" s="127">
        <f t="shared" si="43"/>
        <v>500000</v>
      </c>
      <c r="M95" s="127">
        <f t="shared" si="43"/>
        <v>0</v>
      </c>
      <c r="N95" s="129">
        <f t="shared" si="43"/>
        <v>0</v>
      </c>
    </row>
    <row r="96" spans="1:14" s="8" customFormat="1" ht="23.25" thickBot="1">
      <c r="A96" s="183">
        <v>52</v>
      </c>
      <c r="B96" s="26"/>
      <c r="C96" s="30" t="s">
        <v>62</v>
      </c>
      <c r="D96" s="31" t="s">
        <v>44</v>
      </c>
      <c r="E96" s="106">
        <v>1100000</v>
      </c>
      <c r="F96" s="137">
        <v>600000</v>
      </c>
      <c r="G96" s="108">
        <f>H96+I96</f>
        <v>500000</v>
      </c>
      <c r="H96" s="108">
        <v>500000</v>
      </c>
      <c r="I96" s="32">
        <v>0</v>
      </c>
      <c r="J96" s="32">
        <f>K96-G96</f>
        <v>0</v>
      </c>
      <c r="K96" s="109">
        <f>L96+M96</f>
        <v>500000</v>
      </c>
      <c r="L96" s="108">
        <v>500000</v>
      </c>
      <c r="M96" s="214">
        <v>0</v>
      </c>
      <c r="N96" s="213">
        <f>E96-F96-K96</f>
        <v>0</v>
      </c>
    </row>
    <row r="97" spans="1:14" s="60" customFormat="1" ht="29.25" customHeight="1" thickBot="1">
      <c r="A97" s="86"/>
      <c r="B97" s="68" t="s">
        <v>65</v>
      </c>
      <c r="C97" s="58" t="s">
        <v>2</v>
      </c>
      <c r="D97" s="59"/>
      <c r="E97" s="96">
        <f aca="true" t="shared" si="44" ref="E97:N97">SUBTOTAL(9,E99)</f>
        <v>580000</v>
      </c>
      <c r="F97" s="96">
        <f t="shared" si="44"/>
        <v>30000</v>
      </c>
      <c r="G97" s="96">
        <f t="shared" si="44"/>
        <v>550000</v>
      </c>
      <c r="H97" s="96">
        <f t="shared" si="44"/>
        <v>550000</v>
      </c>
      <c r="I97" s="96">
        <f t="shared" si="44"/>
        <v>0</v>
      </c>
      <c r="J97" s="96">
        <f t="shared" si="44"/>
        <v>0</v>
      </c>
      <c r="K97" s="95">
        <f t="shared" si="44"/>
        <v>550000</v>
      </c>
      <c r="L97" s="96">
        <f t="shared" si="44"/>
        <v>550000</v>
      </c>
      <c r="M97" s="96">
        <f t="shared" si="44"/>
        <v>0</v>
      </c>
      <c r="N97" s="102">
        <f t="shared" si="44"/>
        <v>0</v>
      </c>
    </row>
    <row r="98" spans="1:14" s="47" customFormat="1" ht="29.25" customHeight="1">
      <c r="A98" s="87"/>
      <c r="B98" s="44" t="s">
        <v>22</v>
      </c>
      <c r="C98" s="45" t="s">
        <v>23</v>
      </c>
      <c r="D98" s="46"/>
      <c r="E98" s="103">
        <f aca="true" t="shared" si="45" ref="E98:N98">SUBTOTAL(9,E99)</f>
        <v>580000</v>
      </c>
      <c r="F98" s="103">
        <f t="shared" si="45"/>
        <v>30000</v>
      </c>
      <c r="G98" s="103">
        <f t="shared" si="45"/>
        <v>550000</v>
      </c>
      <c r="H98" s="103">
        <f t="shared" si="45"/>
        <v>550000</v>
      </c>
      <c r="I98" s="103">
        <f t="shared" si="45"/>
        <v>0</v>
      </c>
      <c r="J98" s="103">
        <f t="shared" si="45"/>
        <v>0</v>
      </c>
      <c r="K98" s="104">
        <f t="shared" si="45"/>
        <v>550000</v>
      </c>
      <c r="L98" s="103">
        <f t="shared" si="45"/>
        <v>550000</v>
      </c>
      <c r="M98" s="103">
        <f t="shared" si="45"/>
        <v>0</v>
      </c>
      <c r="N98" s="105">
        <f t="shared" si="45"/>
        <v>0</v>
      </c>
    </row>
    <row r="99" spans="1:14" s="69" customFormat="1" ht="56.25">
      <c r="A99" s="93">
        <v>53</v>
      </c>
      <c r="B99" s="23"/>
      <c r="C99" s="144" t="s">
        <v>63</v>
      </c>
      <c r="D99" s="31" t="s">
        <v>44</v>
      </c>
      <c r="E99" s="106">
        <v>580000</v>
      </c>
      <c r="F99" s="120">
        <v>30000</v>
      </c>
      <c r="G99" s="108">
        <f>H99+I99</f>
        <v>550000</v>
      </c>
      <c r="H99" s="108">
        <v>550000</v>
      </c>
      <c r="I99" s="33">
        <v>0</v>
      </c>
      <c r="J99" s="171">
        <f>K99-G99</f>
        <v>0</v>
      </c>
      <c r="K99" s="109">
        <f>L99+M99</f>
        <v>550000</v>
      </c>
      <c r="L99" s="108">
        <v>550000</v>
      </c>
      <c r="M99" s="33">
        <v>0</v>
      </c>
      <c r="N99" s="131">
        <f>E99-F99-K99</f>
        <v>0</v>
      </c>
    </row>
    <row r="100" spans="4:14" ht="12.75">
      <c r="D100" s="18"/>
      <c r="E100" s="132"/>
      <c r="F100" s="133"/>
      <c r="G100" s="132"/>
      <c r="H100" s="132"/>
      <c r="I100" s="132"/>
      <c r="J100" s="200"/>
      <c r="K100" s="134"/>
      <c r="L100" s="134"/>
      <c r="M100" s="134"/>
      <c r="N100" s="135"/>
    </row>
    <row r="101" spans="4:14" ht="12.75">
      <c r="D101" s="18"/>
      <c r="E101" s="132"/>
      <c r="F101" s="133"/>
      <c r="G101" s="132"/>
      <c r="H101" s="132"/>
      <c r="I101" s="132"/>
      <c r="J101" s="200"/>
      <c r="K101" s="134"/>
      <c r="L101" s="134"/>
      <c r="M101" s="134"/>
      <c r="N101" s="135"/>
    </row>
    <row r="102" spans="4:14" ht="12.75">
      <c r="D102" s="18"/>
      <c r="E102" s="132"/>
      <c r="F102" s="133"/>
      <c r="G102" s="132"/>
      <c r="H102" s="132"/>
      <c r="I102" s="132"/>
      <c r="J102" s="200"/>
      <c r="K102" s="134"/>
      <c r="L102" s="134"/>
      <c r="M102" s="134"/>
      <c r="N102" s="135"/>
    </row>
    <row r="103" spans="4:14" ht="12.75">
      <c r="D103" s="18"/>
      <c r="E103" s="132"/>
      <c r="F103" s="133"/>
      <c r="G103" s="132"/>
      <c r="H103" s="132"/>
      <c r="I103" s="132"/>
      <c r="J103" s="200"/>
      <c r="K103" s="134"/>
      <c r="L103" s="134"/>
      <c r="M103" s="134"/>
      <c r="N103" s="135"/>
    </row>
    <row r="104" spans="4:14" ht="12.75">
      <c r="D104" s="18"/>
      <c r="E104" s="132"/>
      <c r="F104" s="133"/>
      <c r="G104" s="132"/>
      <c r="H104" s="132"/>
      <c r="I104" s="132"/>
      <c r="J104" s="200"/>
      <c r="K104" s="134"/>
      <c r="L104" s="134"/>
      <c r="M104" s="134"/>
      <c r="N104" s="135"/>
    </row>
    <row r="105" spans="4:14" ht="12.75">
      <c r="D105" s="18"/>
      <c r="E105" s="132"/>
      <c r="F105" s="133"/>
      <c r="G105" s="132"/>
      <c r="H105" s="132"/>
      <c r="I105" s="132"/>
      <c r="J105" s="200"/>
      <c r="K105" s="134"/>
      <c r="L105" s="134"/>
      <c r="M105" s="134"/>
      <c r="N105" s="135"/>
    </row>
    <row r="106" spans="4:14" ht="12.75">
      <c r="D106" s="18"/>
      <c r="E106" s="132"/>
      <c r="F106" s="133"/>
      <c r="G106" s="132"/>
      <c r="H106" s="132"/>
      <c r="I106" s="132"/>
      <c r="J106" s="200"/>
      <c r="K106" s="134"/>
      <c r="L106" s="134"/>
      <c r="M106" s="134"/>
      <c r="N106" s="135"/>
    </row>
    <row r="107" spans="4:14" ht="12.75">
      <c r="D107" s="18"/>
      <c r="E107" s="132"/>
      <c r="F107" s="133"/>
      <c r="G107" s="132"/>
      <c r="H107" s="132"/>
      <c r="I107" s="132"/>
      <c r="J107" s="200"/>
      <c r="K107" s="134"/>
      <c r="L107" s="134"/>
      <c r="M107" s="134"/>
      <c r="N107" s="135"/>
    </row>
    <row r="108" spans="4:14" ht="12.75">
      <c r="D108" s="18"/>
      <c r="E108" s="132"/>
      <c r="F108" s="133"/>
      <c r="G108" s="132"/>
      <c r="H108" s="132"/>
      <c r="I108" s="132"/>
      <c r="J108" s="200"/>
      <c r="K108" s="134"/>
      <c r="L108" s="134"/>
      <c r="M108" s="134"/>
      <c r="N108" s="135"/>
    </row>
    <row r="109" spans="4:14" ht="12.75">
      <c r="D109" s="18"/>
      <c r="E109" s="132"/>
      <c r="F109" s="133"/>
      <c r="G109" s="132"/>
      <c r="H109" s="132"/>
      <c r="I109" s="132"/>
      <c r="J109" s="200"/>
      <c r="K109" s="134"/>
      <c r="L109" s="134"/>
      <c r="M109" s="134"/>
      <c r="N109" s="135"/>
    </row>
    <row r="110" spans="4:14" ht="12.75">
      <c r="D110" s="18"/>
      <c r="F110" s="19"/>
      <c r="J110" s="201"/>
      <c r="N110" s="51"/>
    </row>
    <row r="111" spans="4:14" ht="12.75">
      <c r="D111" s="18"/>
      <c r="F111" s="19"/>
      <c r="J111" s="201"/>
      <c r="N111" s="51"/>
    </row>
    <row r="112" spans="4:14" ht="12.75">
      <c r="D112" s="18"/>
      <c r="F112" s="19"/>
      <c r="J112" s="201"/>
      <c r="N112" s="51"/>
    </row>
    <row r="113" spans="4:14" ht="12.75">
      <c r="D113" s="18"/>
      <c r="F113" s="19"/>
      <c r="J113" s="201"/>
      <c r="N113" s="51"/>
    </row>
    <row r="114" spans="4:14" ht="12.75">
      <c r="D114" s="18"/>
      <c r="F114" s="19"/>
      <c r="J114" s="201"/>
      <c r="N114" s="51"/>
    </row>
    <row r="115" spans="4:14" ht="12.75">
      <c r="D115" s="18"/>
      <c r="F115" s="19"/>
      <c r="J115" s="201"/>
      <c r="N115" s="51"/>
    </row>
    <row r="116" spans="4:14" ht="12.75">
      <c r="D116" s="18"/>
      <c r="F116" s="19"/>
      <c r="J116" s="201"/>
      <c r="N116" s="51"/>
    </row>
    <row r="117" spans="4:14" ht="12.75">
      <c r="D117" s="18"/>
      <c r="F117" s="19"/>
      <c r="J117" s="201"/>
      <c r="N117" s="51"/>
    </row>
    <row r="118" spans="4:14" ht="12.75">
      <c r="D118" s="18"/>
      <c r="F118" s="19"/>
      <c r="J118" s="201"/>
      <c r="N118" s="51"/>
    </row>
    <row r="119" spans="4:14" ht="12.75">
      <c r="D119" s="18"/>
      <c r="F119" s="19"/>
      <c r="J119" s="201"/>
      <c r="N119" s="51"/>
    </row>
    <row r="120" spans="4:14" ht="12.75">
      <c r="D120" s="18"/>
      <c r="F120" s="19"/>
      <c r="J120" s="201"/>
      <c r="N120" s="51"/>
    </row>
    <row r="121" spans="4:14" ht="12.75">
      <c r="D121" s="18"/>
      <c r="F121" s="19"/>
      <c r="J121" s="201"/>
      <c r="N121" s="51"/>
    </row>
    <row r="122" spans="4:14" ht="12.75">
      <c r="D122" s="18"/>
      <c r="F122" s="19"/>
      <c r="J122" s="201"/>
      <c r="N122" s="51"/>
    </row>
    <row r="123" spans="4:14" ht="12.75">
      <c r="D123" s="18"/>
      <c r="F123" s="19"/>
      <c r="J123" s="201"/>
      <c r="N123" s="51"/>
    </row>
    <row r="124" spans="4:14" ht="12.75">
      <c r="D124" s="18"/>
      <c r="F124" s="19"/>
      <c r="J124" s="201"/>
      <c r="N124" s="51"/>
    </row>
    <row r="125" spans="4:14" ht="12.75">
      <c r="D125" s="18"/>
      <c r="F125" s="19"/>
      <c r="J125" s="201"/>
      <c r="N125" s="51"/>
    </row>
    <row r="126" spans="4:14" ht="12.75">
      <c r="D126" s="18"/>
      <c r="F126" s="19"/>
      <c r="J126" s="201"/>
      <c r="N126" s="51"/>
    </row>
    <row r="127" spans="4:14" ht="12.75">
      <c r="D127" s="18"/>
      <c r="F127" s="19"/>
      <c r="J127" s="201"/>
      <c r="N127" s="51"/>
    </row>
    <row r="128" spans="4:14" ht="12.75">
      <c r="D128" s="18"/>
      <c r="F128" s="19"/>
      <c r="J128" s="201"/>
      <c r="N128" s="51"/>
    </row>
    <row r="129" spans="4:14" ht="12.75">
      <c r="D129" s="18"/>
      <c r="F129" s="19"/>
      <c r="J129" s="201"/>
      <c r="N129" s="51"/>
    </row>
    <row r="130" spans="4:14" ht="12.75">
      <c r="D130" s="18"/>
      <c r="F130" s="19"/>
      <c r="J130" s="201"/>
      <c r="N130" s="51"/>
    </row>
    <row r="131" spans="4:14" ht="12.75">
      <c r="D131" s="18"/>
      <c r="F131" s="19"/>
      <c r="J131" s="201"/>
      <c r="N131" s="51"/>
    </row>
    <row r="132" spans="4:14" ht="12.75">
      <c r="D132" s="18"/>
      <c r="F132" s="19"/>
      <c r="J132" s="201"/>
      <c r="N132" s="51"/>
    </row>
    <row r="133" spans="4:14" ht="12.75">
      <c r="D133" s="18"/>
      <c r="F133" s="19"/>
      <c r="J133" s="201"/>
      <c r="N133" s="51"/>
    </row>
    <row r="134" spans="4:14" ht="12.75">
      <c r="D134" s="18"/>
      <c r="F134" s="19"/>
      <c r="J134" s="201"/>
      <c r="N134" s="51"/>
    </row>
    <row r="135" spans="4:14" ht="12.75">
      <c r="D135" s="18"/>
      <c r="F135" s="19"/>
      <c r="J135" s="201"/>
      <c r="N135" s="51"/>
    </row>
    <row r="136" spans="4:14" ht="12.75">
      <c r="D136" s="18"/>
      <c r="F136" s="19"/>
      <c r="J136" s="201"/>
      <c r="N136" s="51"/>
    </row>
    <row r="137" spans="4:14" ht="12.75">
      <c r="D137" s="18"/>
      <c r="F137" s="19"/>
      <c r="J137" s="201"/>
      <c r="N137" s="51"/>
    </row>
    <row r="138" spans="4:14" ht="12.75">
      <c r="D138" s="18"/>
      <c r="F138" s="19"/>
      <c r="J138" s="201"/>
      <c r="N138" s="51"/>
    </row>
    <row r="139" spans="4:14" ht="12.75">
      <c r="D139" s="18"/>
      <c r="F139" s="19"/>
      <c r="J139" s="201"/>
      <c r="N139" s="51"/>
    </row>
    <row r="140" spans="4:14" ht="12.75">
      <c r="D140" s="18"/>
      <c r="F140" s="19"/>
      <c r="J140" s="201"/>
      <c r="N140" s="51"/>
    </row>
    <row r="141" spans="4:14" ht="12.75">
      <c r="D141" s="18"/>
      <c r="F141" s="19"/>
      <c r="J141" s="201"/>
      <c r="N141" s="51"/>
    </row>
    <row r="142" spans="4:14" ht="12.75">
      <c r="D142" s="18"/>
      <c r="F142" s="19"/>
      <c r="J142" s="201"/>
      <c r="N142" s="51"/>
    </row>
    <row r="143" spans="4:14" ht="12.75">
      <c r="D143" s="18"/>
      <c r="F143" s="19"/>
      <c r="J143" s="201"/>
      <c r="N143" s="51"/>
    </row>
    <row r="144" spans="4:14" ht="12.75">
      <c r="D144" s="18"/>
      <c r="F144" s="19"/>
      <c r="J144" s="201"/>
      <c r="N144" s="51"/>
    </row>
    <row r="145" spans="4:14" ht="12.75">
      <c r="D145" s="18"/>
      <c r="F145" s="19"/>
      <c r="J145" s="201"/>
      <c r="N145" s="51"/>
    </row>
    <row r="146" spans="4:14" ht="12.75">
      <c r="D146" s="18"/>
      <c r="F146" s="19"/>
      <c r="J146" s="201"/>
      <c r="N146" s="51"/>
    </row>
    <row r="147" spans="4:14" ht="12.75">
      <c r="D147" s="18"/>
      <c r="F147" s="19"/>
      <c r="J147" s="201"/>
      <c r="N147" s="51"/>
    </row>
    <row r="148" spans="4:14" ht="12.75">
      <c r="D148" s="18"/>
      <c r="F148" s="19"/>
      <c r="J148" s="201"/>
      <c r="N148" s="51"/>
    </row>
    <row r="149" spans="4:14" ht="12.75">
      <c r="D149" s="18"/>
      <c r="F149" s="19"/>
      <c r="J149" s="201"/>
      <c r="N149" s="51"/>
    </row>
    <row r="150" spans="4:14" ht="12.75">
      <c r="D150" s="18"/>
      <c r="F150" s="19"/>
      <c r="J150" s="201"/>
      <c r="N150" s="51"/>
    </row>
    <row r="151" spans="4:14" ht="12.75">
      <c r="D151" s="18"/>
      <c r="F151" s="19"/>
      <c r="J151" s="201"/>
      <c r="N151" s="51"/>
    </row>
    <row r="152" spans="4:14" ht="12.75">
      <c r="D152" s="18"/>
      <c r="F152" s="19"/>
      <c r="J152" s="201"/>
      <c r="N152" s="51"/>
    </row>
    <row r="153" spans="4:14" ht="12.75">
      <c r="D153" s="18"/>
      <c r="F153" s="19"/>
      <c r="J153" s="201"/>
      <c r="N153" s="51"/>
    </row>
    <row r="154" spans="4:14" ht="12.75">
      <c r="D154" s="18"/>
      <c r="F154" s="19"/>
      <c r="J154" s="201"/>
      <c r="N154" s="51"/>
    </row>
    <row r="155" spans="4:14" ht="12.75">
      <c r="D155" s="18"/>
      <c r="F155" s="19"/>
      <c r="J155" s="201"/>
      <c r="N155" s="51"/>
    </row>
    <row r="156" spans="4:14" ht="12.75">
      <c r="D156" s="18"/>
      <c r="F156" s="19"/>
      <c r="J156" s="201"/>
      <c r="N156" s="51"/>
    </row>
    <row r="157" spans="4:14" ht="12.75">
      <c r="D157" s="18"/>
      <c r="F157" s="19"/>
      <c r="J157" s="201"/>
      <c r="N157" s="51"/>
    </row>
    <row r="158" spans="4:14" ht="12.75">
      <c r="D158" s="18"/>
      <c r="F158" s="19"/>
      <c r="J158" s="201"/>
      <c r="N158" s="51"/>
    </row>
    <row r="159" spans="4:14" ht="12.75">
      <c r="D159" s="18"/>
      <c r="F159" s="19"/>
      <c r="J159" s="201"/>
      <c r="N159" s="51"/>
    </row>
    <row r="160" spans="4:14" ht="12.75">
      <c r="D160" s="18"/>
      <c r="F160" s="19"/>
      <c r="J160" s="201"/>
      <c r="N160" s="51"/>
    </row>
    <row r="161" spans="4:14" ht="12.75">
      <c r="D161" s="18"/>
      <c r="F161" s="19"/>
      <c r="J161" s="201"/>
      <c r="N161" s="51"/>
    </row>
    <row r="162" spans="4:14" ht="12.75">
      <c r="D162" s="18"/>
      <c r="F162" s="19"/>
      <c r="J162" s="201"/>
      <c r="N162" s="51"/>
    </row>
    <row r="163" spans="4:14" ht="12.75">
      <c r="D163" s="18"/>
      <c r="F163" s="19"/>
      <c r="J163" s="201"/>
      <c r="N163" s="51"/>
    </row>
    <row r="164" spans="4:14" ht="12.75">
      <c r="D164" s="18"/>
      <c r="F164" s="19"/>
      <c r="J164" s="201"/>
      <c r="N164" s="51"/>
    </row>
    <row r="165" spans="4:14" ht="12.75">
      <c r="D165" s="18"/>
      <c r="F165" s="19"/>
      <c r="J165" s="201"/>
      <c r="N165" s="51"/>
    </row>
    <row r="166" spans="4:14" ht="12.75">
      <c r="D166" s="18"/>
      <c r="F166" s="19"/>
      <c r="J166" s="201"/>
      <c r="N166" s="51"/>
    </row>
    <row r="167" spans="4:14" ht="12.75">
      <c r="D167" s="18"/>
      <c r="F167" s="19"/>
      <c r="J167" s="201"/>
      <c r="N167" s="51"/>
    </row>
    <row r="168" spans="4:14" ht="12.75">
      <c r="D168" s="18"/>
      <c r="F168" s="19"/>
      <c r="J168" s="201"/>
      <c r="N168" s="51"/>
    </row>
    <row r="169" spans="4:14" ht="12.75">
      <c r="D169" s="18"/>
      <c r="F169" s="19"/>
      <c r="J169" s="201"/>
      <c r="N169" s="51"/>
    </row>
    <row r="170" spans="4:14" ht="12.75">
      <c r="D170" s="18"/>
      <c r="F170" s="19"/>
      <c r="J170" s="201"/>
      <c r="N170" s="51"/>
    </row>
    <row r="171" spans="4:14" ht="12.75">
      <c r="D171" s="18"/>
      <c r="F171" s="19"/>
      <c r="J171" s="201"/>
      <c r="N171" s="51"/>
    </row>
    <row r="172" spans="4:14" ht="12.75">
      <c r="D172" s="18"/>
      <c r="F172" s="19"/>
      <c r="J172" s="201"/>
      <c r="N172" s="51"/>
    </row>
    <row r="173" spans="4:14" ht="12.75">
      <c r="D173" s="18"/>
      <c r="F173" s="19"/>
      <c r="J173" s="201"/>
      <c r="N173" s="51"/>
    </row>
    <row r="174" spans="4:14" ht="12.75">
      <c r="D174" s="18"/>
      <c r="F174" s="19"/>
      <c r="J174" s="201"/>
      <c r="N174" s="51"/>
    </row>
    <row r="175" spans="4:14" ht="12.75">
      <c r="D175" s="18"/>
      <c r="F175" s="19"/>
      <c r="J175" s="201"/>
      <c r="N175" s="51"/>
    </row>
    <row r="176" spans="4:14" ht="12.75">
      <c r="D176" s="18"/>
      <c r="F176" s="19"/>
      <c r="J176" s="201"/>
      <c r="N176" s="51"/>
    </row>
    <row r="177" spans="4:14" ht="12.75">
      <c r="D177" s="18"/>
      <c r="F177" s="19"/>
      <c r="J177" s="201"/>
      <c r="N177" s="51"/>
    </row>
    <row r="178" spans="4:14" ht="12.75">
      <c r="D178" s="18"/>
      <c r="F178" s="19"/>
      <c r="J178" s="201"/>
      <c r="N178" s="51"/>
    </row>
    <row r="179" spans="4:14" ht="12.75">
      <c r="D179" s="18"/>
      <c r="F179" s="19"/>
      <c r="J179" s="201"/>
      <c r="N179" s="51"/>
    </row>
    <row r="180" spans="4:14" ht="12.75">
      <c r="D180" s="18"/>
      <c r="F180" s="19"/>
      <c r="J180" s="201"/>
      <c r="N180" s="51"/>
    </row>
    <row r="181" spans="4:14" ht="12.75">
      <c r="D181" s="18"/>
      <c r="F181" s="19"/>
      <c r="J181" s="201"/>
      <c r="N181" s="51"/>
    </row>
    <row r="182" spans="4:14" ht="12.75">
      <c r="D182" s="18"/>
      <c r="F182" s="19"/>
      <c r="J182" s="201"/>
      <c r="N182" s="51"/>
    </row>
    <row r="183" spans="4:14" ht="12.75">
      <c r="D183" s="18"/>
      <c r="F183" s="19"/>
      <c r="J183" s="201"/>
      <c r="N183" s="51"/>
    </row>
    <row r="184" spans="4:14" ht="12.75">
      <c r="D184" s="18"/>
      <c r="F184" s="19"/>
      <c r="J184" s="201"/>
      <c r="N184" s="51"/>
    </row>
    <row r="185" spans="4:14" ht="12.75">
      <c r="D185" s="18"/>
      <c r="F185" s="19"/>
      <c r="J185" s="201"/>
      <c r="N185" s="51"/>
    </row>
    <row r="186" spans="4:14" ht="12.75">
      <c r="D186" s="18"/>
      <c r="F186" s="19"/>
      <c r="J186" s="201"/>
      <c r="N186" s="51"/>
    </row>
    <row r="187" spans="4:14" ht="12.75">
      <c r="D187" s="18"/>
      <c r="F187" s="19"/>
      <c r="J187" s="201"/>
      <c r="N187" s="51"/>
    </row>
    <row r="188" spans="4:14" ht="12.75">
      <c r="D188" s="18"/>
      <c r="F188" s="19"/>
      <c r="J188" s="201"/>
      <c r="N188" s="51"/>
    </row>
    <row r="189" spans="4:14" ht="12.75">
      <c r="D189" s="18"/>
      <c r="F189" s="19"/>
      <c r="J189" s="201"/>
      <c r="N189" s="51"/>
    </row>
    <row r="190" spans="4:14" ht="12.75">
      <c r="D190" s="18"/>
      <c r="F190" s="19"/>
      <c r="J190" s="201"/>
      <c r="N190" s="51"/>
    </row>
    <row r="191" spans="4:14" ht="12.75">
      <c r="D191" s="18"/>
      <c r="F191" s="19"/>
      <c r="J191" s="201"/>
      <c r="N191" s="51"/>
    </row>
    <row r="192" spans="4:14" ht="12.75">
      <c r="D192" s="18"/>
      <c r="F192" s="19"/>
      <c r="J192" s="201"/>
      <c r="N192" s="51"/>
    </row>
    <row r="193" spans="4:14" ht="12.75">
      <c r="D193" s="18"/>
      <c r="F193" s="19"/>
      <c r="J193" s="201"/>
      <c r="N193" s="51"/>
    </row>
    <row r="194" spans="4:14" ht="12.75">
      <c r="D194" s="18"/>
      <c r="F194" s="19"/>
      <c r="J194" s="201"/>
      <c r="N194" s="51"/>
    </row>
    <row r="195" spans="4:14" ht="12.75">
      <c r="D195" s="18"/>
      <c r="F195" s="19"/>
      <c r="J195" s="201"/>
      <c r="N195" s="51"/>
    </row>
    <row r="196" spans="4:14" ht="12.75">
      <c r="D196" s="18"/>
      <c r="F196" s="19"/>
      <c r="J196" s="201"/>
      <c r="N196" s="51"/>
    </row>
    <row r="197" spans="4:14" ht="12.75">
      <c r="D197" s="18"/>
      <c r="F197" s="19"/>
      <c r="J197" s="201"/>
      <c r="N197" s="51"/>
    </row>
    <row r="198" spans="4:14" ht="12.75">
      <c r="D198" s="18"/>
      <c r="F198" s="19"/>
      <c r="J198" s="201"/>
      <c r="N198" s="51"/>
    </row>
    <row r="199" spans="4:14" ht="12.75">
      <c r="D199" s="18"/>
      <c r="F199" s="19"/>
      <c r="J199" s="201"/>
      <c r="N199" s="51"/>
    </row>
    <row r="200" spans="4:14" ht="12.75">
      <c r="D200" s="18"/>
      <c r="F200" s="19"/>
      <c r="J200" s="201"/>
      <c r="N200" s="51"/>
    </row>
    <row r="201" spans="4:14" ht="12.75">
      <c r="D201" s="18"/>
      <c r="F201" s="19"/>
      <c r="J201" s="201"/>
      <c r="N201" s="51"/>
    </row>
    <row r="202" spans="4:14" ht="12.75">
      <c r="D202" s="18"/>
      <c r="F202" s="19"/>
      <c r="J202" s="201"/>
      <c r="N202" s="51"/>
    </row>
    <row r="203" spans="4:14" ht="12.75">
      <c r="D203" s="18"/>
      <c r="F203" s="19"/>
      <c r="J203" s="201"/>
      <c r="N203" s="51"/>
    </row>
    <row r="204" spans="4:14" ht="12.75">
      <c r="D204" s="18"/>
      <c r="F204" s="19"/>
      <c r="J204" s="201"/>
      <c r="N204" s="51"/>
    </row>
    <row r="205" spans="4:14" ht="12.75">
      <c r="D205" s="18"/>
      <c r="F205" s="19"/>
      <c r="J205" s="201"/>
      <c r="N205" s="51"/>
    </row>
    <row r="206" spans="4:14" ht="12.75">
      <c r="D206" s="18"/>
      <c r="F206" s="19"/>
      <c r="J206" s="201"/>
      <c r="N206" s="51"/>
    </row>
    <row r="207" spans="4:14" ht="12.75">
      <c r="D207" s="18"/>
      <c r="F207" s="19"/>
      <c r="J207" s="201"/>
      <c r="N207" s="51"/>
    </row>
    <row r="208" spans="4:14" ht="12.75">
      <c r="D208" s="18"/>
      <c r="F208" s="19"/>
      <c r="J208" s="201"/>
      <c r="N208" s="51"/>
    </row>
    <row r="209" spans="4:14" ht="12.75">
      <c r="D209" s="18"/>
      <c r="F209" s="19"/>
      <c r="J209" s="201"/>
      <c r="N209" s="51"/>
    </row>
    <row r="210" spans="4:14" ht="12.75">
      <c r="D210" s="18"/>
      <c r="F210" s="19"/>
      <c r="J210" s="201"/>
      <c r="N210" s="51"/>
    </row>
    <row r="211" spans="4:14" ht="12.75">
      <c r="D211" s="18"/>
      <c r="F211" s="19"/>
      <c r="J211" s="201"/>
      <c r="N211" s="51"/>
    </row>
    <row r="212" spans="4:14" ht="12.75">
      <c r="D212" s="18"/>
      <c r="F212" s="19"/>
      <c r="J212" s="201"/>
      <c r="N212" s="51"/>
    </row>
    <row r="213" spans="4:14" ht="12.75">
      <c r="D213" s="18"/>
      <c r="F213" s="19"/>
      <c r="J213" s="201"/>
      <c r="N213" s="51"/>
    </row>
    <row r="214" spans="4:14" ht="12.75">
      <c r="D214" s="18"/>
      <c r="F214" s="19"/>
      <c r="J214" s="201"/>
      <c r="N214" s="51"/>
    </row>
    <row r="215" spans="4:14" ht="12.75">
      <c r="D215" s="18"/>
      <c r="F215" s="19"/>
      <c r="J215" s="201"/>
      <c r="N215" s="51"/>
    </row>
    <row r="216" spans="4:14" ht="12.75">
      <c r="D216" s="18"/>
      <c r="F216" s="19"/>
      <c r="J216" s="201"/>
      <c r="N216" s="51"/>
    </row>
    <row r="217" spans="4:14" ht="12.75">
      <c r="D217" s="18"/>
      <c r="F217" s="19"/>
      <c r="J217" s="201"/>
      <c r="N217" s="51"/>
    </row>
    <row r="218" spans="4:14" ht="12.75">
      <c r="D218" s="18"/>
      <c r="F218" s="19"/>
      <c r="J218" s="201"/>
      <c r="N218" s="51"/>
    </row>
    <row r="219" spans="4:14" ht="12.75">
      <c r="D219" s="18"/>
      <c r="F219" s="19"/>
      <c r="J219" s="201"/>
      <c r="N219" s="51"/>
    </row>
    <row r="220" spans="4:14" ht="12.75">
      <c r="D220" s="18"/>
      <c r="F220" s="19"/>
      <c r="J220" s="201"/>
      <c r="N220" s="51"/>
    </row>
    <row r="221" spans="4:14" ht="12.75">
      <c r="D221" s="18"/>
      <c r="F221" s="19"/>
      <c r="J221" s="201"/>
      <c r="N221" s="51"/>
    </row>
    <row r="222" spans="4:14" ht="12.75">
      <c r="D222" s="18"/>
      <c r="F222" s="19"/>
      <c r="J222" s="201"/>
      <c r="N222" s="51"/>
    </row>
    <row r="223" spans="4:14" ht="12.75">
      <c r="D223" s="18"/>
      <c r="F223" s="19"/>
      <c r="J223" s="201"/>
      <c r="N223" s="51"/>
    </row>
    <row r="224" spans="4:14" ht="12.75">
      <c r="D224" s="18"/>
      <c r="F224" s="19"/>
      <c r="J224" s="201"/>
      <c r="N224" s="51"/>
    </row>
    <row r="225" spans="6:14" ht="12.75">
      <c r="F225" s="19"/>
      <c r="J225" s="201"/>
      <c r="N225" s="51"/>
    </row>
    <row r="226" spans="6:14" ht="12.75">
      <c r="F226" s="19"/>
      <c r="J226" s="201"/>
      <c r="N226" s="51"/>
    </row>
    <row r="227" spans="6:14" ht="12.75">
      <c r="F227" s="19"/>
      <c r="J227" s="201"/>
      <c r="N227" s="51"/>
    </row>
    <row r="228" spans="6:14" ht="12.75">
      <c r="F228" s="19"/>
      <c r="J228" s="201"/>
      <c r="N228" s="51"/>
    </row>
    <row r="229" spans="6:14" ht="12.75">
      <c r="F229" s="19"/>
      <c r="J229" s="201"/>
      <c r="N229" s="51"/>
    </row>
    <row r="230" spans="6:14" ht="12.75">
      <c r="F230" s="19"/>
      <c r="J230" s="201"/>
      <c r="N230" s="51"/>
    </row>
    <row r="231" spans="6:14" ht="12.75">
      <c r="F231" s="19"/>
      <c r="J231" s="201"/>
      <c r="N231" s="51"/>
    </row>
    <row r="232" spans="6:14" ht="12.75">
      <c r="F232" s="19"/>
      <c r="J232" s="201"/>
      <c r="N232" s="51"/>
    </row>
    <row r="233" spans="6:14" ht="12.75">
      <c r="F233" s="19"/>
      <c r="J233" s="201"/>
      <c r="N233" s="51"/>
    </row>
    <row r="234" spans="6:14" ht="12.75">
      <c r="F234" s="19"/>
      <c r="J234" s="201"/>
      <c r="N234" s="51"/>
    </row>
    <row r="235" spans="6:14" ht="12.75">
      <c r="F235" s="19"/>
      <c r="J235" s="201"/>
      <c r="N235" s="51"/>
    </row>
    <row r="236" spans="6:14" ht="12.75">
      <c r="F236" s="19"/>
      <c r="J236" s="201"/>
      <c r="N236" s="51"/>
    </row>
    <row r="237" spans="6:14" ht="12.75">
      <c r="F237" s="19"/>
      <c r="J237" s="201"/>
      <c r="N237" s="51"/>
    </row>
    <row r="238" spans="6:14" ht="12.75">
      <c r="F238" s="19"/>
      <c r="J238" s="201"/>
      <c r="N238" s="51"/>
    </row>
    <row r="239" spans="6:14" ht="12.75">
      <c r="F239" s="19"/>
      <c r="J239" s="201"/>
      <c r="N239" s="51"/>
    </row>
    <row r="240" spans="6:14" ht="12.75">
      <c r="F240" s="19"/>
      <c r="J240" s="201"/>
      <c r="N240" s="51"/>
    </row>
    <row r="241" spans="6:14" ht="12.75">
      <c r="F241" s="19"/>
      <c r="J241" s="201"/>
      <c r="N241" s="51"/>
    </row>
    <row r="242" spans="6:14" ht="12.75">
      <c r="F242" s="19"/>
      <c r="J242" s="201"/>
      <c r="N242" s="51"/>
    </row>
    <row r="243" spans="6:14" ht="12.75">
      <c r="F243" s="19"/>
      <c r="J243" s="201"/>
      <c r="N243" s="51"/>
    </row>
    <row r="244" spans="6:14" ht="12.75">
      <c r="F244" s="19"/>
      <c r="J244" s="201"/>
      <c r="N244" s="51"/>
    </row>
    <row r="245" spans="6:14" ht="12.75">
      <c r="F245" s="19"/>
      <c r="J245" s="201"/>
      <c r="N245" s="51"/>
    </row>
    <row r="246" spans="6:14" ht="12.75">
      <c r="F246" s="19"/>
      <c r="J246" s="201"/>
      <c r="N246" s="51"/>
    </row>
    <row r="247" spans="6:14" ht="12.75">
      <c r="F247" s="19"/>
      <c r="J247" s="201"/>
      <c r="N247" s="51"/>
    </row>
    <row r="248" spans="6:14" ht="12.75">
      <c r="F248" s="19"/>
      <c r="J248" s="201"/>
      <c r="N248" s="51"/>
    </row>
    <row r="249" spans="6:14" ht="12.75">
      <c r="F249" s="19"/>
      <c r="J249" s="201"/>
      <c r="N249" s="51"/>
    </row>
    <row r="250" spans="6:14" ht="12.75">
      <c r="F250" s="19"/>
      <c r="J250" s="201"/>
      <c r="N250" s="51"/>
    </row>
    <row r="251" spans="6:14" ht="12.75">
      <c r="F251" s="19"/>
      <c r="J251" s="201"/>
      <c r="N251" s="51"/>
    </row>
    <row r="252" spans="6:14" ht="12.75">
      <c r="F252" s="19"/>
      <c r="J252" s="201"/>
      <c r="N252" s="51"/>
    </row>
    <row r="253" spans="6:14" ht="12.75">
      <c r="F253" s="19"/>
      <c r="J253" s="201"/>
      <c r="N253" s="51"/>
    </row>
    <row r="254" spans="6:14" ht="12.75">
      <c r="F254" s="19"/>
      <c r="J254" s="201"/>
      <c r="N254" s="51"/>
    </row>
    <row r="255" spans="6:14" ht="12.75">
      <c r="F255" s="19"/>
      <c r="J255" s="201"/>
      <c r="N255" s="51"/>
    </row>
    <row r="256" spans="6:14" ht="12.75">
      <c r="F256" s="19"/>
      <c r="J256" s="201"/>
      <c r="N256" s="51"/>
    </row>
    <row r="257" spans="6:14" ht="12.75">
      <c r="F257" s="19"/>
      <c r="J257" s="201"/>
      <c r="N257" s="51"/>
    </row>
    <row r="258" spans="6:14" ht="12.75">
      <c r="F258" s="19"/>
      <c r="J258" s="201"/>
      <c r="N258" s="51"/>
    </row>
    <row r="259" spans="6:14" ht="12.75">
      <c r="F259" s="19"/>
      <c r="J259" s="201"/>
      <c r="N259" s="51"/>
    </row>
    <row r="260" spans="6:14" ht="12.75">
      <c r="F260" s="19"/>
      <c r="J260" s="201"/>
      <c r="N260" s="51"/>
    </row>
    <row r="261" spans="6:14" ht="12.75">
      <c r="F261" s="19"/>
      <c r="J261" s="201"/>
      <c r="N261" s="51"/>
    </row>
    <row r="262" spans="6:14" ht="12.75">
      <c r="F262" s="19"/>
      <c r="J262" s="201"/>
      <c r="N262" s="51"/>
    </row>
    <row r="263" spans="6:14" ht="12.75">
      <c r="F263" s="19"/>
      <c r="J263" s="201"/>
      <c r="N263" s="51"/>
    </row>
    <row r="264" spans="6:14" ht="12.75">
      <c r="F264" s="19"/>
      <c r="J264" s="201"/>
      <c r="N264" s="51"/>
    </row>
    <row r="265" spans="6:14" ht="12.75">
      <c r="F265" s="19"/>
      <c r="J265" s="201"/>
      <c r="N265" s="51"/>
    </row>
    <row r="266" spans="6:14" ht="12.75">
      <c r="F266" s="19"/>
      <c r="J266" s="201"/>
      <c r="N266" s="51"/>
    </row>
    <row r="267" spans="6:14" ht="12.75">
      <c r="F267" s="19"/>
      <c r="J267" s="201"/>
      <c r="N267" s="51"/>
    </row>
    <row r="268" spans="6:14" ht="12.75">
      <c r="F268" s="19"/>
      <c r="J268" s="201"/>
      <c r="N268" s="51"/>
    </row>
    <row r="269" spans="6:14" ht="12.75">
      <c r="F269" s="19"/>
      <c r="J269" s="201"/>
      <c r="N269" s="51"/>
    </row>
    <row r="270" spans="6:14" ht="12.75">
      <c r="F270" s="19"/>
      <c r="J270" s="201"/>
      <c r="N270" s="51"/>
    </row>
    <row r="271" spans="6:14" ht="12.75">
      <c r="F271" s="19"/>
      <c r="J271" s="201"/>
      <c r="N271" s="51"/>
    </row>
    <row r="272" spans="6:14" ht="12.75">
      <c r="F272" s="19"/>
      <c r="J272" s="201"/>
      <c r="N272" s="51"/>
    </row>
    <row r="273" spans="6:14" ht="12.75">
      <c r="F273" s="19"/>
      <c r="J273" s="201"/>
      <c r="N273" s="51"/>
    </row>
    <row r="274" spans="6:14" ht="12.75">
      <c r="F274" s="19"/>
      <c r="J274" s="201"/>
      <c r="N274" s="51"/>
    </row>
    <row r="275" spans="6:14" ht="12.75">
      <c r="F275" s="19"/>
      <c r="J275" s="201"/>
      <c r="N275" s="51"/>
    </row>
    <row r="276" spans="6:14" ht="12.75">
      <c r="F276" s="19"/>
      <c r="J276" s="201"/>
      <c r="N276" s="51"/>
    </row>
    <row r="277" spans="6:14" ht="12.75">
      <c r="F277" s="19"/>
      <c r="J277" s="201"/>
      <c r="N277" s="51"/>
    </row>
    <row r="278" spans="6:14" ht="12.75">
      <c r="F278" s="19"/>
      <c r="J278" s="201"/>
      <c r="N278" s="51"/>
    </row>
    <row r="279" spans="6:14" ht="12.75">
      <c r="F279" s="19"/>
      <c r="J279" s="201"/>
      <c r="N279" s="51"/>
    </row>
    <row r="280" spans="6:14" ht="12.75">
      <c r="F280" s="19"/>
      <c r="J280" s="201"/>
      <c r="N280" s="51"/>
    </row>
    <row r="281" spans="6:14" ht="12.75">
      <c r="F281" s="19"/>
      <c r="J281" s="201"/>
      <c r="N281" s="51"/>
    </row>
    <row r="282" spans="6:14" ht="12.75">
      <c r="F282" s="19"/>
      <c r="J282" s="201"/>
      <c r="N282" s="51"/>
    </row>
    <row r="283" spans="6:14" ht="12.75">
      <c r="F283" s="19"/>
      <c r="J283" s="201"/>
      <c r="N283" s="51"/>
    </row>
    <row r="284" spans="6:14" ht="12.75">
      <c r="F284" s="19"/>
      <c r="J284" s="201"/>
      <c r="N284" s="51"/>
    </row>
    <row r="285" spans="6:14" ht="12.75">
      <c r="F285" s="19"/>
      <c r="J285" s="201"/>
      <c r="N285" s="51"/>
    </row>
    <row r="286" spans="6:14" ht="12.75">
      <c r="F286" s="19"/>
      <c r="J286" s="201"/>
      <c r="N286" s="51"/>
    </row>
    <row r="287" spans="6:14" ht="12.75">
      <c r="F287" s="19"/>
      <c r="J287" s="201"/>
      <c r="N287" s="51"/>
    </row>
    <row r="288" spans="6:14" ht="12.75">
      <c r="F288" s="19"/>
      <c r="J288" s="201"/>
      <c r="N288" s="51"/>
    </row>
    <row r="289" spans="6:14" ht="12.75">
      <c r="F289" s="19"/>
      <c r="J289" s="201"/>
      <c r="N289" s="51"/>
    </row>
    <row r="290" spans="6:14" ht="12.75">
      <c r="F290" s="19"/>
      <c r="J290" s="201"/>
      <c r="N290" s="51"/>
    </row>
    <row r="291" spans="6:14" ht="12.75">
      <c r="F291" s="19"/>
      <c r="J291" s="201"/>
      <c r="N291" s="51"/>
    </row>
    <row r="292" spans="6:14" ht="12.75">
      <c r="F292" s="19"/>
      <c r="J292" s="201"/>
      <c r="N292" s="51"/>
    </row>
    <row r="293" spans="6:14" ht="12.75">
      <c r="F293" s="19"/>
      <c r="J293" s="201"/>
      <c r="N293" s="51"/>
    </row>
    <row r="294" spans="6:14" ht="12.75">
      <c r="F294" s="19"/>
      <c r="J294" s="201"/>
      <c r="N294" s="51"/>
    </row>
    <row r="295" spans="6:14" ht="12.75">
      <c r="F295" s="19"/>
      <c r="J295" s="201"/>
      <c r="N295" s="51"/>
    </row>
    <row r="296" spans="6:14" ht="12.75">
      <c r="F296" s="19"/>
      <c r="J296" s="201"/>
      <c r="N296" s="51"/>
    </row>
    <row r="297" spans="6:14" ht="12.75">
      <c r="F297" s="19"/>
      <c r="J297" s="201"/>
      <c r="N297" s="51"/>
    </row>
    <row r="298" spans="6:14" ht="12.75">
      <c r="F298" s="19"/>
      <c r="J298" s="201"/>
      <c r="N298" s="51"/>
    </row>
    <row r="299" spans="6:14" ht="12.75">
      <c r="F299" s="19"/>
      <c r="J299" s="201"/>
      <c r="N299" s="51"/>
    </row>
    <row r="300" spans="6:14" ht="12.75">
      <c r="F300" s="19"/>
      <c r="J300" s="201"/>
      <c r="N300" s="51"/>
    </row>
    <row r="301" spans="6:14" ht="12.75">
      <c r="F301" s="19"/>
      <c r="J301" s="201"/>
      <c r="N301" s="51"/>
    </row>
    <row r="302" spans="6:14" ht="12.75">
      <c r="F302" s="19"/>
      <c r="J302" s="201"/>
      <c r="N302" s="51"/>
    </row>
    <row r="303" spans="6:14" ht="12.75">
      <c r="F303" s="19"/>
      <c r="J303" s="201"/>
      <c r="N303" s="51"/>
    </row>
    <row r="304" spans="6:14" ht="12.75">
      <c r="F304" s="19"/>
      <c r="J304" s="201"/>
      <c r="N304" s="51"/>
    </row>
    <row r="305" spans="6:14" ht="12.75">
      <c r="F305" s="19"/>
      <c r="J305" s="201"/>
      <c r="N305" s="51"/>
    </row>
    <row r="306" spans="6:14" ht="12.75">
      <c r="F306" s="19"/>
      <c r="J306" s="201"/>
      <c r="N306" s="51"/>
    </row>
    <row r="307" spans="6:14" ht="12.75">
      <c r="F307" s="19"/>
      <c r="J307" s="201"/>
      <c r="N307" s="51"/>
    </row>
    <row r="308" spans="6:14" ht="12.75">
      <c r="F308" s="19"/>
      <c r="J308" s="201"/>
      <c r="N308" s="51"/>
    </row>
    <row r="309" spans="6:14" ht="12.75">
      <c r="F309" s="19"/>
      <c r="J309" s="201"/>
      <c r="N309" s="51"/>
    </row>
    <row r="310" spans="6:14" ht="12.75">
      <c r="F310" s="19"/>
      <c r="J310" s="201"/>
      <c r="N310" s="51"/>
    </row>
    <row r="311" spans="6:14" ht="12.75">
      <c r="F311" s="19"/>
      <c r="J311" s="201"/>
      <c r="N311" s="51"/>
    </row>
    <row r="312" spans="6:14" ht="12.75">
      <c r="F312" s="19"/>
      <c r="J312" s="201"/>
      <c r="N312" s="51"/>
    </row>
    <row r="313" spans="6:14" ht="12.75">
      <c r="F313" s="19"/>
      <c r="J313" s="201"/>
      <c r="N313" s="51"/>
    </row>
    <row r="314" spans="6:14" ht="12.75">
      <c r="F314" s="19"/>
      <c r="J314" s="201"/>
      <c r="N314" s="51"/>
    </row>
    <row r="315" spans="6:14" ht="12.75">
      <c r="F315" s="19"/>
      <c r="J315" s="201"/>
      <c r="N315" s="51"/>
    </row>
    <row r="316" spans="6:14" ht="12.75">
      <c r="F316" s="19"/>
      <c r="J316" s="201"/>
      <c r="N316" s="51"/>
    </row>
    <row r="317" spans="6:14" ht="12.75">
      <c r="F317" s="19"/>
      <c r="J317" s="201"/>
      <c r="N317" s="51"/>
    </row>
    <row r="318" spans="6:14" ht="12.75">
      <c r="F318" s="19"/>
      <c r="J318" s="201"/>
      <c r="N318" s="51"/>
    </row>
    <row r="319" spans="6:14" ht="12.75">
      <c r="F319" s="19"/>
      <c r="J319" s="201"/>
      <c r="N319" s="51"/>
    </row>
    <row r="320" spans="6:14" ht="12.75">
      <c r="F320" s="19"/>
      <c r="J320" s="201"/>
      <c r="N320" s="51"/>
    </row>
    <row r="321" spans="6:14" ht="12.75">
      <c r="F321" s="19"/>
      <c r="J321" s="201"/>
      <c r="N321" s="51"/>
    </row>
    <row r="322" spans="6:14" ht="12.75">
      <c r="F322" s="19"/>
      <c r="J322" s="201"/>
      <c r="N322" s="51"/>
    </row>
    <row r="323" spans="6:14" ht="12.75">
      <c r="F323" s="19"/>
      <c r="J323" s="201"/>
      <c r="N323" s="51"/>
    </row>
    <row r="324" spans="6:14" ht="12.75">
      <c r="F324" s="19"/>
      <c r="J324" s="201"/>
      <c r="N324" s="51"/>
    </row>
    <row r="325" spans="6:14" ht="12.75">
      <c r="F325" s="19"/>
      <c r="J325" s="201"/>
      <c r="N325" s="51"/>
    </row>
    <row r="326" spans="6:14" ht="12.75">
      <c r="F326" s="19"/>
      <c r="J326" s="201"/>
      <c r="N326" s="51"/>
    </row>
    <row r="327" spans="6:14" ht="12.75">
      <c r="F327" s="19"/>
      <c r="J327" s="201"/>
      <c r="N327" s="51"/>
    </row>
    <row r="328" spans="6:14" ht="12.75">
      <c r="F328" s="19"/>
      <c r="J328" s="201"/>
      <c r="N328" s="51"/>
    </row>
    <row r="329" spans="6:14" ht="12.75">
      <c r="F329" s="19"/>
      <c r="J329" s="201"/>
      <c r="N329" s="51"/>
    </row>
    <row r="330" spans="6:14" ht="12.75">
      <c r="F330" s="19"/>
      <c r="J330" s="201"/>
      <c r="N330" s="51"/>
    </row>
    <row r="331" spans="6:14" ht="12.75">
      <c r="F331" s="19"/>
      <c r="J331" s="201"/>
      <c r="N331" s="51"/>
    </row>
    <row r="332" spans="6:14" ht="12.75">
      <c r="F332" s="19"/>
      <c r="J332" s="201"/>
      <c r="N332" s="51"/>
    </row>
    <row r="333" spans="6:14" ht="12.75">
      <c r="F333" s="19"/>
      <c r="J333" s="201"/>
      <c r="N333" s="51"/>
    </row>
    <row r="334" spans="6:14" ht="12.75">
      <c r="F334" s="19"/>
      <c r="J334" s="201"/>
      <c r="N334" s="51"/>
    </row>
    <row r="335" spans="6:14" ht="12.75">
      <c r="F335" s="19"/>
      <c r="J335" s="201"/>
      <c r="N335" s="51"/>
    </row>
    <row r="336" spans="6:14" ht="12.75">
      <c r="F336" s="19"/>
      <c r="J336" s="201"/>
      <c r="N336" s="51"/>
    </row>
    <row r="337" spans="6:14" ht="12.75">
      <c r="F337" s="19"/>
      <c r="J337" s="201"/>
      <c r="N337" s="51"/>
    </row>
    <row r="338" spans="6:14" ht="12.75">
      <c r="F338" s="19"/>
      <c r="J338" s="201"/>
      <c r="N338" s="51"/>
    </row>
    <row r="339" spans="6:14" ht="12.75">
      <c r="F339" s="19"/>
      <c r="J339" s="201"/>
      <c r="N339" s="51"/>
    </row>
    <row r="340" spans="6:14" ht="12.75">
      <c r="F340" s="19"/>
      <c r="J340" s="201"/>
      <c r="N340" s="51"/>
    </row>
    <row r="341" spans="6:14" ht="12.75">
      <c r="F341" s="19"/>
      <c r="J341" s="201"/>
      <c r="N341" s="51"/>
    </row>
    <row r="342" spans="6:14" ht="12.75">
      <c r="F342" s="19"/>
      <c r="J342" s="201"/>
      <c r="N342" s="51"/>
    </row>
    <row r="343" spans="6:14" ht="12.75">
      <c r="F343" s="19"/>
      <c r="J343" s="201"/>
      <c r="N343" s="51"/>
    </row>
    <row r="344" spans="6:14" ht="12.75">
      <c r="F344" s="19"/>
      <c r="J344" s="201"/>
      <c r="N344" s="51"/>
    </row>
    <row r="345" spans="6:14" ht="12.75">
      <c r="F345" s="19"/>
      <c r="J345" s="201"/>
      <c r="N345" s="51"/>
    </row>
    <row r="346" spans="6:14" ht="12.75">
      <c r="F346" s="19"/>
      <c r="J346" s="201"/>
      <c r="N346" s="51"/>
    </row>
    <row r="347" spans="6:14" ht="12.75">
      <c r="F347" s="19"/>
      <c r="J347" s="201"/>
      <c r="N347" s="51"/>
    </row>
    <row r="348" spans="6:14" ht="12.75">
      <c r="F348" s="19"/>
      <c r="J348" s="201"/>
      <c r="N348" s="51"/>
    </row>
    <row r="349" spans="6:14" ht="12.75">
      <c r="F349" s="19"/>
      <c r="J349" s="201"/>
      <c r="N349" s="51"/>
    </row>
    <row r="350" spans="6:14" ht="12.75">
      <c r="F350" s="19"/>
      <c r="J350" s="201"/>
      <c r="N350" s="51"/>
    </row>
    <row r="351" spans="6:14" ht="12.75">
      <c r="F351" s="19"/>
      <c r="J351" s="201"/>
      <c r="N351" s="51"/>
    </row>
    <row r="352" spans="6:14" ht="12.75">
      <c r="F352" s="19"/>
      <c r="J352" s="201"/>
      <c r="N352" s="51"/>
    </row>
    <row r="353" spans="6:14" ht="12.75">
      <c r="F353" s="19"/>
      <c r="J353" s="201"/>
      <c r="N353" s="51"/>
    </row>
    <row r="354" spans="6:14" ht="12.75">
      <c r="F354" s="19"/>
      <c r="J354" s="201"/>
      <c r="N354" s="51"/>
    </row>
    <row r="355" spans="6:14" ht="12.75">
      <c r="F355" s="19"/>
      <c r="J355" s="201"/>
      <c r="N355" s="51"/>
    </row>
    <row r="356" spans="6:14" ht="12.75">
      <c r="F356" s="19"/>
      <c r="J356" s="201"/>
      <c r="N356" s="51"/>
    </row>
    <row r="357" spans="6:14" ht="12.75">
      <c r="F357" s="19"/>
      <c r="J357" s="201"/>
      <c r="N357" s="51"/>
    </row>
    <row r="358" spans="6:14" ht="12.75">
      <c r="F358" s="19"/>
      <c r="J358" s="201"/>
      <c r="N358" s="51"/>
    </row>
    <row r="359" spans="6:14" ht="12.75">
      <c r="F359" s="19"/>
      <c r="J359" s="201"/>
      <c r="N359" s="51"/>
    </row>
    <row r="360" spans="6:14" ht="12.75">
      <c r="F360" s="19"/>
      <c r="J360" s="201"/>
      <c r="N360" s="51"/>
    </row>
    <row r="361" spans="6:14" ht="12.75">
      <c r="F361" s="19"/>
      <c r="J361" s="201"/>
      <c r="N361" s="51"/>
    </row>
    <row r="362" spans="6:14" ht="12.75">
      <c r="F362" s="19"/>
      <c r="J362" s="201"/>
      <c r="N362" s="51"/>
    </row>
    <row r="363" spans="6:14" ht="12.75">
      <c r="F363" s="19"/>
      <c r="J363" s="201"/>
      <c r="N363" s="51"/>
    </row>
    <row r="364" spans="6:14" ht="12.75">
      <c r="F364" s="19"/>
      <c r="J364" s="201"/>
      <c r="N364" s="51"/>
    </row>
    <row r="365" spans="6:14" ht="12.75">
      <c r="F365" s="19"/>
      <c r="J365" s="201"/>
      <c r="N365" s="51"/>
    </row>
    <row r="366" spans="6:14" ht="12.75">
      <c r="F366" s="19"/>
      <c r="J366" s="201"/>
      <c r="N366" s="51"/>
    </row>
    <row r="367" spans="6:14" ht="12.75">
      <c r="F367" s="19"/>
      <c r="J367" s="201"/>
      <c r="N367" s="51"/>
    </row>
    <row r="368" spans="6:14" ht="12.75">
      <c r="F368" s="19"/>
      <c r="J368" s="201"/>
      <c r="N368" s="51"/>
    </row>
    <row r="369" spans="6:14" ht="12.75">
      <c r="F369" s="19"/>
      <c r="J369" s="201"/>
      <c r="N369" s="51"/>
    </row>
    <row r="370" spans="6:14" ht="12.75">
      <c r="F370" s="19"/>
      <c r="J370" s="201"/>
      <c r="N370" s="51"/>
    </row>
    <row r="371" spans="6:14" ht="12.75">
      <c r="F371" s="19"/>
      <c r="J371" s="201"/>
      <c r="N371" s="51"/>
    </row>
    <row r="372" spans="6:14" ht="12.75">
      <c r="F372" s="19"/>
      <c r="J372" s="201"/>
      <c r="N372" s="51"/>
    </row>
    <row r="373" spans="6:14" ht="12.75">
      <c r="F373" s="19"/>
      <c r="J373" s="201"/>
      <c r="N373" s="51"/>
    </row>
    <row r="374" spans="6:14" ht="12.75">
      <c r="F374" s="19"/>
      <c r="J374" s="201"/>
      <c r="N374" s="51"/>
    </row>
    <row r="375" spans="6:14" ht="12.75">
      <c r="F375" s="19"/>
      <c r="J375" s="201"/>
      <c r="N375" s="51"/>
    </row>
    <row r="376" spans="6:14" ht="12.75">
      <c r="F376" s="19"/>
      <c r="J376" s="201"/>
      <c r="N376" s="51"/>
    </row>
    <row r="377" spans="6:14" ht="12.75">
      <c r="F377" s="19"/>
      <c r="J377" s="201"/>
      <c r="N377" s="51"/>
    </row>
    <row r="378" spans="6:14" ht="12.75">
      <c r="F378" s="19"/>
      <c r="J378" s="201"/>
      <c r="N378" s="51"/>
    </row>
    <row r="379" spans="6:14" ht="12.75">
      <c r="F379" s="19"/>
      <c r="J379" s="201"/>
      <c r="N379" s="51"/>
    </row>
    <row r="380" spans="6:14" ht="12.75">
      <c r="F380" s="19"/>
      <c r="J380" s="201"/>
      <c r="N380" s="51"/>
    </row>
    <row r="381" spans="6:14" ht="12.75">
      <c r="F381" s="19"/>
      <c r="J381" s="201"/>
      <c r="N381" s="51"/>
    </row>
    <row r="382" spans="6:14" ht="12.75">
      <c r="F382" s="19"/>
      <c r="J382" s="201"/>
      <c r="N382" s="51"/>
    </row>
    <row r="383" spans="6:14" ht="12.75">
      <c r="F383" s="19"/>
      <c r="J383" s="201"/>
      <c r="N383" s="51"/>
    </row>
    <row r="384" spans="6:10" ht="12.75">
      <c r="F384" s="19"/>
      <c r="J384" s="201"/>
    </row>
    <row r="385" spans="6:10" ht="12.75">
      <c r="F385" s="19"/>
      <c r="J385" s="201"/>
    </row>
    <row r="386" spans="6:10" ht="12.75">
      <c r="F386" s="19"/>
      <c r="J386" s="201"/>
    </row>
    <row r="387" spans="6:10" ht="12.75">
      <c r="F387" s="19"/>
      <c r="J387" s="201"/>
    </row>
    <row r="388" spans="6:10" ht="12.75">
      <c r="F388" s="19"/>
      <c r="J388" s="201"/>
    </row>
    <row r="389" spans="6:10" ht="12.75">
      <c r="F389" s="19"/>
      <c r="J389" s="201"/>
    </row>
    <row r="390" spans="6:10" ht="12.75">
      <c r="F390" s="19"/>
      <c r="J390" s="201"/>
    </row>
    <row r="391" spans="6:10" ht="12.75">
      <c r="F391" s="19"/>
      <c r="J391" s="201"/>
    </row>
    <row r="392" spans="6:10" ht="12.75">
      <c r="F392" s="19"/>
      <c r="J392" s="201"/>
    </row>
    <row r="393" spans="6:10" ht="12.75">
      <c r="F393" s="19"/>
      <c r="J393" s="201"/>
    </row>
    <row r="394" spans="6:10" ht="12.75">
      <c r="F394" s="19"/>
      <c r="J394" s="201"/>
    </row>
    <row r="395" spans="6:10" ht="12.75">
      <c r="F395" s="19"/>
      <c r="J395" s="201"/>
    </row>
    <row r="396" spans="6:10" ht="12.75">
      <c r="F396" s="19"/>
      <c r="J396" s="201"/>
    </row>
    <row r="397" spans="6:10" ht="12.75">
      <c r="F397" s="19"/>
      <c r="J397" s="201"/>
    </row>
    <row r="398" spans="6:10" ht="12.75">
      <c r="F398" s="19"/>
      <c r="J398" s="201"/>
    </row>
    <row r="399" spans="6:10" ht="12.75">
      <c r="F399" s="19"/>
      <c r="J399" s="201"/>
    </row>
    <row r="400" spans="6:10" ht="12.75">
      <c r="F400" s="19"/>
      <c r="J400" s="201"/>
    </row>
    <row r="401" ht="12.75">
      <c r="F401" s="19"/>
    </row>
    <row r="402" ht="12.75">
      <c r="F402" s="19"/>
    </row>
    <row r="403" ht="12.75">
      <c r="F403" s="19"/>
    </row>
    <row r="404" ht="12.75">
      <c r="F404" s="19"/>
    </row>
    <row r="405" ht="12.75">
      <c r="F405" s="19"/>
    </row>
    <row r="406" ht="12.75">
      <c r="F406" s="19"/>
    </row>
    <row r="407" ht="12.75">
      <c r="F407" s="19"/>
    </row>
    <row r="408" ht="12.75">
      <c r="F408" s="19"/>
    </row>
    <row r="409" ht="12.75">
      <c r="F409" s="19"/>
    </row>
    <row r="410" ht="12.75">
      <c r="F410" s="19"/>
    </row>
    <row r="411" ht="12.75">
      <c r="F411" s="19"/>
    </row>
    <row r="412" ht="12.75">
      <c r="F412" s="19"/>
    </row>
    <row r="413" ht="12.75">
      <c r="F413" s="19"/>
    </row>
    <row r="414" ht="12.75">
      <c r="F414" s="19"/>
    </row>
    <row r="415" ht="12.75">
      <c r="F415" s="19"/>
    </row>
    <row r="416" ht="12.75">
      <c r="F416" s="19"/>
    </row>
    <row r="417" ht="12.75">
      <c r="F417" s="19"/>
    </row>
    <row r="418" ht="12.75">
      <c r="F418" s="19"/>
    </row>
    <row r="419" ht="12.75">
      <c r="F419" s="19"/>
    </row>
    <row r="420" ht="12.75">
      <c r="F420" s="19"/>
    </row>
    <row r="421" ht="12.75">
      <c r="F421" s="19"/>
    </row>
    <row r="422" ht="12.75">
      <c r="F422" s="19"/>
    </row>
    <row r="423" ht="12.75">
      <c r="F423" s="19"/>
    </row>
    <row r="424" ht="12.75">
      <c r="F424" s="19"/>
    </row>
    <row r="425" ht="12.75">
      <c r="F425" s="19"/>
    </row>
    <row r="426" ht="12.75">
      <c r="F426" s="19"/>
    </row>
    <row r="427" ht="12.75">
      <c r="F427" s="19"/>
    </row>
    <row r="428" ht="12.75">
      <c r="F428" s="19"/>
    </row>
    <row r="429" ht="12.75">
      <c r="F429" s="19"/>
    </row>
    <row r="430" ht="12.75">
      <c r="F430" s="19"/>
    </row>
    <row r="431" ht="12.75">
      <c r="F431" s="19"/>
    </row>
    <row r="432" ht="12.75">
      <c r="F432" s="19"/>
    </row>
    <row r="433" ht="12.75">
      <c r="F433" s="19"/>
    </row>
    <row r="434" ht="12.75">
      <c r="F434" s="19"/>
    </row>
    <row r="435" ht="12.75">
      <c r="F435" s="19"/>
    </row>
    <row r="436" ht="12.75">
      <c r="F436" s="19"/>
    </row>
    <row r="437" ht="12.75">
      <c r="F437" s="19"/>
    </row>
    <row r="438" ht="12.75">
      <c r="F438" s="19"/>
    </row>
    <row r="439" ht="12.75">
      <c r="F439" s="19"/>
    </row>
    <row r="440" ht="12.75">
      <c r="F440" s="19"/>
    </row>
    <row r="441" ht="12.75">
      <c r="F441" s="19"/>
    </row>
    <row r="442" ht="12.75">
      <c r="F442" s="19"/>
    </row>
    <row r="443" ht="12.75">
      <c r="F443" s="19"/>
    </row>
    <row r="444" ht="12.75">
      <c r="F444" s="19"/>
    </row>
    <row r="445" ht="12.75">
      <c r="F445" s="19"/>
    </row>
    <row r="446" ht="12.75">
      <c r="F446" s="19"/>
    </row>
    <row r="447" ht="12.75">
      <c r="F447" s="19"/>
    </row>
    <row r="448" ht="12.75">
      <c r="F448" s="19"/>
    </row>
    <row r="449" ht="12.75">
      <c r="F449" s="19"/>
    </row>
    <row r="450" ht="12.75">
      <c r="F450" s="19"/>
    </row>
    <row r="451" ht="12.75">
      <c r="F451" s="19"/>
    </row>
    <row r="452" ht="12.75">
      <c r="F452" s="19"/>
    </row>
    <row r="453" ht="12.75">
      <c r="F453" s="19"/>
    </row>
    <row r="454" ht="12.75">
      <c r="F454" s="19"/>
    </row>
    <row r="455" ht="12.75">
      <c r="F455" s="19"/>
    </row>
    <row r="456" ht="12.75">
      <c r="F456" s="19"/>
    </row>
    <row r="457" ht="12.75">
      <c r="F457" s="19"/>
    </row>
    <row r="458" ht="12.75">
      <c r="F458" s="19"/>
    </row>
    <row r="459" ht="12.75">
      <c r="F459" s="19"/>
    </row>
    <row r="460" ht="12.75">
      <c r="F460" s="19"/>
    </row>
    <row r="461" ht="12.75">
      <c r="F461" s="19"/>
    </row>
    <row r="462" ht="12.75">
      <c r="F462" s="19"/>
    </row>
    <row r="463" ht="12.75">
      <c r="F463" s="19"/>
    </row>
    <row r="464" ht="12.75">
      <c r="F464" s="19"/>
    </row>
    <row r="465" ht="12.75">
      <c r="F465" s="19"/>
    </row>
    <row r="466" ht="12.75">
      <c r="F466" s="19"/>
    </row>
    <row r="467" ht="12.75">
      <c r="F467" s="19"/>
    </row>
    <row r="468" ht="12.75">
      <c r="F468" s="19"/>
    </row>
    <row r="469" ht="12.75">
      <c r="F469" s="19"/>
    </row>
    <row r="470" ht="12.75">
      <c r="F470" s="19"/>
    </row>
    <row r="471" ht="12.75">
      <c r="F471" s="19"/>
    </row>
    <row r="472" ht="12.75">
      <c r="F472" s="19"/>
    </row>
    <row r="473" ht="12.75">
      <c r="F473" s="19"/>
    </row>
    <row r="474" ht="12.75">
      <c r="F474" s="19"/>
    </row>
    <row r="475" ht="12.75">
      <c r="F475" s="19"/>
    </row>
    <row r="476" ht="12.75">
      <c r="F476" s="19"/>
    </row>
    <row r="477" ht="12.75">
      <c r="F477" s="19"/>
    </row>
    <row r="478" ht="12.75">
      <c r="F478" s="19"/>
    </row>
    <row r="479" ht="12.75">
      <c r="F479" s="19"/>
    </row>
    <row r="480" ht="12.75">
      <c r="F480" s="19"/>
    </row>
    <row r="481" ht="12.75">
      <c r="F481" s="19"/>
    </row>
    <row r="482" ht="12.75">
      <c r="F482" s="19"/>
    </row>
    <row r="483" ht="12.75">
      <c r="F483" s="19"/>
    </row>
    <row r="484" ht="12.75">
      <c r="F484" s="19"/>
    </row>
    <row r="485" ht="12.75">
      <c r="F485" s="19"/>
    </row>
    <row r="486" ht="12.75">
      <c r="F486" s="19"/>
    </row>
    <row r="487" ht="12.75">
      <c r="F487" s="19"/>
    </row>
    <row r="488" ht="12.75">
      <c r="F488" s="19"/>
    </row>
    <row r="489" ht="12.75">
      <c r="F489" s="19"/>
    </row>
    <row r="490" ht="12.75">
      <c r="F490" s="19"/>
    </row>
    <row r="491" ht="12.75">
      <c r="F491" s="19"/>
    </row>
    <row r="492" ht="12.75">
      <c r="F492" s="19"/>
    </row>
    <row r="493" ht="12.75">
      <c r="F493" s="19"/>
    </row>
    <row r="494" ht="12.75">
      <c r="F494" s="19"/>
    </row>
    <row r="495" ht="12.75">
      <c r="F495" s="19"/>
    </row>
    <row r="496" ht="12.75">
      <c r="F496" s="19"/>
    </row>
    <row r="497" ht="12.75">
      <c r="F497" s="19"/>
    </row>
    <row r="498" ht="12.75">
      <c r="F498" s="19"/>
    </row>
    <row r="499" ht="12.75">
      <c r="F499" s="19"/>
    </row>
    <row r="500" ht="12.75">
      <c r="F500" s="19"/>
    </row>
    <row r="501" ht="12.75">
      <c r="F501" s="19"/>
    </row>
    <row r="502" ht="12.75">
      <c r="F502" s="19"/>
    </row>
    <row r="503" ht="12.75">
      <c r="F503" s="19"/>
    </row>
    <row r="504" ht="12.75">
      <c r="F504" s="19"/>
    </row>
    <row r="505" ht="12.75">
      <c r="F505" s="19"/>
    </row>
    <row r="506" ht="12.75">
      <c r="F506" s="19"/>
    </row>
    <row r="507" ht="12.75">
      <c r="F507" s="19"/>
    </row>
    <row r="508" ht="12.75">
      <c r="F508" s="19"/>
    </row>
    <row r="509" ht="12.75">
      <c r="F509" s="19"/>
    </row>
    <row r="510" ht="12.75">
      <c r="F510" s="19"/>
    </row>
    <row r="511" ht="12.75">
      <c r="F511" s="19"/>
    </row>
    <row r="512" ht="12.75">
      <c r="F512" s="19"/>
    </row>
    <row r="513" ht="12.75">
      <c r="F513" s="19"/>
    </row>
    <row r="514" ht="12.75">
      <c r="F514" s="19"/>
    </row>
    <row r="515" ht="12.75">
      <c r="F515" s="19"/>
    </row>
    <row r="516" ht="12.75">
      <c r="F516" s="19"/>
    </row>
    <row r="517" ht="12.75">
      <c r="F517" s="19"/>
    </row>
    <row r="518" ht="12.75">
      <c r="F518" s="19"/>
    </row>
    <row r="519" ht="12.75">
      <c r="F519" s="19"/>
    </row>
    <row r="520" ht="12.75">
      <c r="F520" s="19"/>
    </row>
    <row r="521" ht="12.75">
      <c r="F521" s="19"/>
    </row>
    <row r="522" ht="12.75">
      <c r="F522" s="19"/>
    </row>
    <row r="523" ht="12.75">
      <c r="F523" s="19"/>
    </row>
    <row r="524" ht="12.75">
      <c r="F524" s="19"/>
    </row>
    <row r="525" ht="12.75">
      <c r="F525" s="19"/>
    </row>
    <row r="526" ht="12.75">
      <c r="F526" s="19"/>
    </row>
    <row r="527" ht="12.75">
      <c r="F527" s="19"/>
    </row>
    <row r="528" ht="12.75">
      <c r="F528" s="19"/>
    </row>
    <row r="529" ht="12.75">
      <c r="F529" s="19"/>
    </row>
    <row r="530" ht="12.75">
      <c r="F530" s="19"/>
    </row>
    <row r="531" ht="12.75">
      <c r="F531" s="19"/>
    </row>
    <row r="532" ht="12.75">
      <c r="F532" s="19"/>
    </row>
    <row r="533" ht="12.75">
      <c r="F533" s="19"/>
    </row>
    <row r="534" ht="12.75">
      <c r="F534" s="19"/>
    </row>
    <row r="535" ht="12.75">
      <c r="F535" s="19"/>
    </row>
    <row r="536" ht="12.75">
      <c r="F536" s="19"/>
    </row>
    <row r="537" ht="12.75">
      <c r="F537" s="19"/>
    </row>
    <row r="538" ht="12.75">
      <c r="F538" s="19"/>
    </row>
    <row r="539" ht="12.75">
      <c r="F539" s="19"/>
    </row>
    <row r="540" ht="12.75">
      <c r="F540" s="19"/>
    </row>
    <row r="541" ht="12.75">
      <c r="F541" s="19"/>
    </row>
    <row r="542" ht="12.75">
      <c r="F542" s="19"/>
    </row>
    <row r="543" ht="12.75">
      <c r="F543" s="19"/>
    </row>
    <row r="544" ht="12.75">
      <c r="F544" s="19"/>
    </row>
    <row r="545" ht="12.75">
      <c r="F545" s="19"/>
    </row>
    <row r="546" ht="12.75">
      <c r="F546" s="19"/>
    </row>
    <row r="547" ht="12.75">
      <c r="F547" s="19"/>
    </row>
    <row r="548" ht="12.75">
      <c r="F548" s="19"/>
    </row>
    <row r="549" ht="12.75">
      <c r="F549" s="19"/>
    </row>
    <row r="550" ht="12.75">
      <c r="F550" s="19"/>
    </row>
    <row r="551" ht="12.75">
      <c r="F551" s="19"/>
    </row>
    <row r="552" ht="12.75">
      <c r="F552" s="19"/>
    </row>
    <row r="553" ht="12.75">
      <c r="F553" s="19"/>
    </row>
    <row r="554" ht="12.75">
      <c r="F554" s="19"/>
    </row>
    <row r="555" ht="12.75">
      <c r="F555" s="19"/>
    </row>
    <row r="556" ht="12.75">
      <c r="F556" s="19"/>
    </row>
    <row r="557" ht="12.75">
      <c r="F557" s="19"/>
    </row>
    <row r="558" ht="12.75">
      <c r="F558" s="19"/>
    </row>
    <row r="559" ht="12.75">
      <c r="F559" s="19"/>
    </row>
    <row r="560" ht="12.75">
      <c r="F560" s="19"/>
    </row>
    <row r="561" ht="12.75">
      <c r="F561" s="19"/>
    </row>
    <row r="562" ht="12.75">
      <c r="F562" s="19"/>
    </row>
    <row r="563" ht="12.75">
      <c r="F563" s="19"/>
    </row>
    <row r="564" ht="12.75">
      <c r="F564" s="19"/>
    </row>
    <row r="565" ht="12.75">
      <c r="F565" s="19"/>
    </row>
    <row r="566" ht="12.75">
      <c r="F566" s="19"/>
    </row>
    <row r="567" ht="12.75">
      <c r="F567" s="19"/>
    </row>
    <row r="568" ht="12.75">
      <c r="F568" s="19"/>
    </row>
    <row r="569" ht="12.75">
      <c r="F569" s="19"/>
    </row>
    <row r="570" ht="12.75">
      <c r="F570" s="19"/>
    </row>
    <row r="571" ht="12.75">
      <c r="F571" s="19"/>
    </row>
    <row r="572" ht="12.75">
      <c r="F572" s="19"/>
    </row>
    <row r="573" ht="12.75">
      <c r="F573" s="19"/>
    </row>
    <row r="574" ht="12.75">
      <c r="F574" s="19"/>
    </row>
    <row r="575" ht="12.75">
      <c r="F575" s="19"/>
    </row>
    <row r="576" ht="12.75">
      <c r="F576" s="19"/>
    </row>
    <row r="577" ht="12.75">
      <c r="F577" s="19"/>
    </row>
    <row r="578" ht="12.75">
      <c r="F578" s="19"/>
    </row>
    <row r="579" ht="12.75">
      <c r="F579" s="19"/>
    </row>
    <row r="580" ht="12.75">
      <c r="F580" s="19"/>
    </row>
    <row r="581" ht="12.75">
      <c r="F581" s="19"/>
    </row>
    <row r="582" ht="12.75">
      <c r="F582" s="19"/>
    </row>
    <row r="583" ht="12.75">
      <c r="F583" s="19"/>
    </row>
    <row r="584" ht="12.75">
      <c r="F584" s="19"/>
    </row>
    <row r="585" ht="12.75">
      <c r="F585" s="19"/>
    </row>
    <row r="586" ht="12.75">
      <c r="F586" s="19"/>
    </row>
    <row r="587" ht="12.75">
      <c r="F587" s="19"/>
    </row>
    <row r="588" ht="12.75">
      <c r="F588" s="19"/>
    </row>
    <row r="589" ht="12.75">
      <c r="F589" s="19"/>
    </row>
    <row r="590" ht="12.75">
      <c r="F590" s="19"/>
    </row>
    <row r="591" ht="12.75">
      <c r="F591" s="19"/>
    </row>
    <row r="592" ht="12.75">
      <c r="F592" s="19"/>
    </row>
    <row r="593" ht="12.75">
      <c r="F593" s="19"/>
    </row>
    <row r="594" ht="12.75">
      <c r="F594" s="19"/>
    </row>
    <row r="595" ht="12.75">
      <c r="F595" s="19"/>
    </row>
    <row r="596" ht="12.75">
      <c r="F596" s="19"/>
    </row>
    <row r="597" ht="12.75">
      <c r="F597" s="19"/>
    </row>
    <row r="598" ht="12.75">
      <c r="F598" s="19"/>
    </row>
    <row r="599" ht="12.75">
      <c r="F599" s="19"/>
    </row>
    <row r="600" ht="12.75">
      <c r="F600" s="19"/>
    </row>
    <row r="601" ht="12.75">
      <c r="F601" s="19"/>
    </row>
    <row r="602" ht="12.75">
      <c r="F602" s="19"/>
    </row>
    <row r="603" ht="12.75">
      <c r="F603" s="19"/>
    </row>
    <row r="604" ht="12.75">
      <c r="F604" s="19"/>
    </row>
    <row r="605" ht="12.75">
      <c r="F605" s="19"/>
    </row>
    <row r="606" ht="12.75">
      <c r="F606" s="19"/>
    </row>
    <row r="607" ht="12.75">
      <c r="F607" s="19"/>
    </row>
    <row r="608" ht="12.75">
      <c r="F608" s="19"/>
    </row>
    <row r="609" ht="12.75">
      <c r="F609" s="19"/>
    </row>
    <row r="610" ht="12.75">
      <c r="F610" s="19"/>
    </row>
    <row r="611" ht="12.75">
      <c r="F611" s="19"/>
    </row>
    <row r="612" ht="12.75">
      <c r="F612" s="19"/>
    </row>
    <row r="613" ht="12.75">
      <c r="F613" s="19"/>
    </row>
    <row r="614" ht="12.75">
      <c r="F614" s="19"/>
    </row>
    <row r="615" ht="12.75">
      <c r="F615" s="19"/>
    </row>
    <row r="616" ht="12.75">
      <c r="F616" s="19"/>
    </row>
    <row r="617" ht="12.75">
      <c r="F617" s="19"/>
    </row>
    <row r="618" ht="12.75">
      <c r="F618" s="19"/>
    </row>
    <row r="619" ht="12.75">
      <c r="F619" s="19"/>
    </row>
    <row r="620" ht="12.75">
      <c r="F620" s="19"/>
    </row>
    <row r="621" ht="12.75">
      <c r="F621" s="19"/>
    </row>
    <row r="622" ht="12.75">
      <c r="F622" s="19"/>
    </row>
    <row r="623" ht="12.75">
      <c r="F623" s="19"/>
    </row>
    <row r="624" ht="12.75">
      <c r="F624" s="19"/>
    </row>
    <row r="625" ht="12.75">
      <c r="F625" s="19"/>
    </row>
    <row r="626" ht="12.75">
      <c r="F626" s="19"/>
    </row>
    <row r="627" ht="12.75">
      <c r="F627" s="19"/>
    </row>
    <row r="628" ht="12.75">
      <c r="F628" s="19"/>
    </row>
    <row r="629" ht="12.75">
      <c r="F629" s="19"/>
    </row>
    <row r="630" ht="12.75">
      <c r="F630" s="19"/>
    </row>
    <row r="631" ht="12.75">
      <c r="F631" s="19"/>
    </row>
    <row r="632" ht="12.75">
      <c r="F632" s="19"/>
    </row>
    <row r="633" ht="12.75">
      <c r="F633" s="19"/>
    </row>
    <row r="634" ht="12.75">
      <c r="F634" s="19"/>
    </row>
    <row r="635" ht="12.75">
      <c r="F635" s="19"/>
    </row>
    <row r="636" ht="12.75">
      <c r="F636" s="19"/>
    </row>
    <row r="637" ht="12.75">
      <c r="F637" s="19"/>
    </row>
    <row r="638" ht="12.75">
      <c r="F638" s="19"/>
    </row>
    <row r="639" ht="12.75">
      <c r="F639" s="19"/>
    </row>
    <row r="640" ht="12.75">
      <c r="F640" s="19"/>
    </row>
    <row r="641" ht="12.75">
      <c r="F641" s="19"/>
    </row>
    <row r="642" ht="12.75">
      <c r="F642" s="19"/>
    </row>
    <row r="643" ht="12.75">
      <c r="F643" s="19"/>
    </row>
    <row r="644" ht="12.75">
      <c r="F644" s="19"/>
    </row>
    <row r="645" ht="12.75">
      <c r="F645" s="19"/>
    </row>
    <row r="646" ht="12.75">
      <c r="F646" s="19"/>
    </row>
    <row r="647" ht="12.75">
      <c r="F647" s="19"/>
    </row>
    <row r="648" ht="12.75">
      <c r="F648" s="19"/>
    </row>
    <row r="649" ht="12.75">
      <c r="F649" s="19"/>
    </row>
    <row r="650" ht="12.75">
      <c r="F650" s="19"/>
    </row>
    <row r="651" ht="12.75">
      <c r="F651" s="19"/>
    </row>
    <row r="652" ht="12.75">
      <c r="F652" s="19"/>
    </row>
    <row r="653" ht="12.75">
      <c r="F653" s="19"/>
    </row>
    <row r="654" ht="12.75">
      <c r="F654" s="19"/>
    </row>
    <row r="655" ht="12.75">
      <c r="F655" s="19"/>
    </row>
    <row r="656" ht="12.75">
      <c r="F656" s="19"/>
    </row>
    <row r="657" ht="12.75">
      <c r="F657" s="19"/>
    </row>
    <row r="658" ht="12.75">
      <c r="F658" s="19"/>
    </row>
    <row r="659" ht="12.75">
      <c r="F659" s="19"/>
    </row>
    <row r="660" ht="12.75">
      <c r="F660" s="19"/>
    </row>
    <row r="661" ht="12.75">
      <c r="F661" s="19"/>
    </row>
    <row r="662" ht="12.75">
      <c r="F662" s="19"/>
    </row>
    <row r="663" ht="12.75">
      <c r="F663" s="19"/>
    </row>
    <row r="664" ht="12.75">
      <c r="F664" s="19"/>
    </row>
    <row r="665" ht="12.75">
      <c r="F665" s="19"/>
    </row>
    <row r="666" ht="12.75">
      <c r="F666" s="19"/>
    </row>
    <row r="667" ht="12.75">
      <c r="F667" s="19"/>
    </row>
    <row r="668" ht="12.75">
      <c r="F668" s="19"/>
    </row>
    <row r="669" ht="12.75">
      <c r="F669" s="19"/>
    </row>
    <row r="670" ht="12.75">
      <c r="F670" s="19"/>
    </row>
    <row r="671" ht="12.75">
      <c r="F671" s="19"/>
    </row>
    <row r="672" ht="12.75">
      <c r="F672" s="19"/>
    </row>
    <row r="673" ht="12.75">
      <c r="F673" s="19"/>
    </row>
    <row r="674" ht="12.75">
      <c r="F674" s="19"/>
    </row>
    <row r="675" ht="12.75">
      <c r="F675" s="19"/>
    </row>
    <row r="676" ht="12.75">
      <c r="F676" s="19"/>
    </row>
    <row r="677" ht="12.75">
      <c r="F677" s="19"/>
    </row>
    <row r="678" ht="12.75">
      <c r="F678" s="19"/>
    </row>
    <row r="679" ht="12.75">
      <c r="F679" s="19"/>
    </row>
    <row r="680" ht="12.75">
      <c r="F680" s="19"/>
    </row>
    <row r="681" ht="12.75">
      <c r="F681" s="19"/>
    </row>
    <row r="682" ht="12.75">
      <c r="F682" s="19"/>
    </row>
    <row r="683" ht="12.75">
      <c r="F683" s="19"/>
    </row>
    <row r="684" ht="12.75">
      <c r="F684" s="19"/>
    </row>
    <row r="685" ht="12.75">
      <c r="F685" s="19"/>
    </row>
    <row r="686" ht="12.75">
      <c r="F686" s="19"/>
    </row>
    <row r="687" ht="12.75">
      <c r="F687" s="19"/>
    </row>
    <row r="688" ht="12.75">
      <c r="F688" s="19"/>
    </row>
    <row r="689" ht="12.75">
      <c r="F689" s="19"/>
    </row>
    <row r="690" ht="12.75">
      <c r="F690" s="19"/>
    </row>
    <row r="691" ht="12.75">
      <c r="F691" s="19"/>
    </row>
    <row r="692" ht="12.75">
      <c r="F692" s="19"/>
    </row>
    <row r="693" ht="12.75">
      <c r="F693" s="19"/>
    </row>
    <row r="694" ht="12.75">
      <c r="F694" s="19"/>
    </row>
    <row r="695" ht="12.75">
      <c r="F695" s="19"/>
    </row>
    <row r="696" ht="12.75">
      <c r="F696" s="19"/>
    </row>
    <row r="697" ht="12.75">
      <c r="F697" s="19"/>
    </row>
    <row r="698" ht="12.75">
      <c r="F698" s="19"/>
    </row>
    <row r="699" ht="12.75">
      <c r="F699" s="19"/>
    </row>
    <row r="700" ht="12.75">
      <c r="F700" s="19"/>
    </row>
    <row r="701" ht="12.75">
      <c r="F701" s="19"/>
    </row>
    <row r="702" ht="12.75">
      <c r="F702" s="19"/>
    </row>
    <row r="703" ht="12.75">
      <c r="F703" s="19"/>
    </row>
    <row r="704" ht="12.75">
      <c r="F704" s="19"/>
    </row>
    <row r="705" ht="12.75">
      <c r="F705" s="19"/>
    </row>
    <row r="706" ht="12.75">
      <c r="F706" s="19"/>
    </row>
    <row r="707" ht="12.75">
      <c r="F707" s="19"/>
    </row>
    <row r="708" ht="12.75">
      <c r="F708" s="19"/>
    </row>
    <row r="709" ht="12.75">
      <c r="F709" s="19"/>
    </row>
    <row r="710" ht="12.75">
      <c r="F710" s="19"/>
    </row>
    <row r="711" ht="12.75">
      <c r="F711" s="19"/>
    </row>
    <row r="712" ht="12.75">
      <c r="F712" s="19"/>
    </row>
    <row r="713" ht="12.75">
      <c r="F713" s="19"/>
    </row>
    <row r="714" ht="12.75">
      <c r="F714" s="19"/>
    </row>
    <row r="715" ht="12.75">
      <c r="F715" s="19"/>
    </row>
    <row r="716" ht="12.75">
      <c r="F716" s="19"/>
    </row>
    <row r="717" ht="12.75">
      <c r="F717" s="19"/>
    </row>
    <row r="718" ht="12.75">
      <c r="F718" s="19"/>
    </row>
    <row r="719" ht="12.75">
      <c r="F719" s="19"/>
    </row>
    <row r="720" ht="12.75">
      <c r="F720" s="19"/>
    </row>
    <row r="721" ht="12.75">
      <c r="F721" s="19"/>
    </row>
    <row r="722" ht="12.75">
      <c r="F722" s="19"/>
    </row>
    <row r="723" ht="12.75">
      <c r="F723" s="19"/>
    </row>
    <row r="724" ht="12.75">
      <c r="F724" s="19"/>
    </row>
    <row r="725" ht="12.75">
      <c r="F725" s="19"/>
    </row>
    <row r="726" ht="12.75">
      <c r="F726" s="19"/>
    </row>
    <row r="727" ht="12.75">
      <c r="F727" s="19"/>
    </row>
    <row r="728" ht="12.75">
      <c r="F728" s="19"/>
    </row>
    <row r="729" ht="12.75">
      <c r="F729" s="19"/>
    </row>
    <row r="730" ht="12.75">
      <c r="F730" s="19"/>
    </row>
    <row r="731" ht="12.75">
      <c r="F731" s="19"/>
    </row>
    <row r="732" ht="12.75">
      <c r="F732" s="19"/>
    </row>
    <row r="733" ht="12.75">
      <c r="F733" s="19"/>
    </row>
    <row r="734" ht="12.75">
      <c r="F734" s="19"/>
    </row>
    <row r="735" ht="12.75">
      <c r="F735" s="19"/>
    </row>
    <row r="736" ht="12.75">
      <c r="F736" s="19"/>
    </row>
    <row r="737" ht="12.75">
      <c r="F737" s="19"/>
    </row>
    <row r="738" ht="12.75">
      <c r="F738" s="19"/>
    </row>
    <row r="739" ht="12.75">
      <c r="F739" s="19"/>
    </row>
    <row r="740" ht="12.75">
      <c r="F740" s="19"/>
    </row>
    <row r="741" ht="12.75">
      <c r="F741" s="19"/>
    </row>
    <row r="742" ht="12.75">
      <c r="F742" s="19"/>
    </row>
    <row r="743" ht="12.75">
      <c r="F743" s="19"/>
    </row>
    <row r="744" ht="12.75">
      <c r="F744" s="19"/>
    </row>
    <row r="745" ht="12.75">
      <c r="F745" s="19"/>
    </row>
    <row r="746" ht="12.75">
      <c r="F746" s="19"/>
    </row>
    <row r="747" ht="12.75">
      <c r="F747" s="19"/>
    </row>
    <row r="748" ht="12.75">
      <c r="F748" s="19"/>
    </row>
    <row r="749" ht="12.75">
      <c r="F749" s="19"/>
    </row>
    <row r="750" ht="12.75">
      <c r="F750" s="19"/>
    </row>
    <row r="751" ht="12.75">
      <c r="F751" s="19"/>
    </row>
    <row r="752" ht="12.75">
      <c r="F752" s="19"/>
    </row>
    <row r="753" ht="12.75">
      <c r="F753" s="19"/>
    </row>
    <row r="754" ht="12.75">
      <c r="F754" s="19"/>
    </row>
    <row r="755" ht="12.75">
      <c r="F755" s="19"/>
    </row>
    <row r="756" ht="12.75">
      <c r="F756" s="19"/>
    </row>
    <row r="757" ht="12.75">
      <c r="F757" s="19"/>
    </row>
    <row r="758" ht="12.75">
      <c r="F758" s="19"/>
    </row>
    <row r="759" ht="12.75">
      <c r="F759" s="19"/>
    </row>
    <row r="760" ht="12.75">
      <c r="F760" s="19"/>
    </row>
    <row r="761" ht="12.75">
      <c r="F761" s="19"/>
    </row>
    <row r="762" ht="12.75">
      <c r="F762" s="19"/>
    </row>
    <row r="763" ht="12.75">
      <c r="F763" s="19"/>
    </row>
    <row r="764" ht="12.75">
      <c r="F764" s="19"/>
    </row>
    <row r="765" ht="12.75">
      <c r="F765" s="19"/>
    </row>
    <row r="766" ht="12.75">
      <c r="F766" s="19"/>
    </row>
    <row r="767" ht="12.75">
      <c r="F767" s="19"/>
    </row>
    <row r="768" ht="12.75">
      <c r="F768" s="19"/>
    </row>
    <row r="769" ht="12.75">
      <c r="F769" s="19"/>
    </row>
    <row r="770" ht="12.75">
      <c r="F770" s="19"/>
    </row>
    <row r="771" ht="12.75">
      <c r="F771" s="19"/>
    </row>
    <row r="772" ht="12.75">
      <c r="F772" s="19"/>
    </row>
    <row r="773" ht="12.75">
      <c r="F773" s="19"/>
    </row>
    <row r="774" ht="12.75">
      <c r="F774" s="19"/>
    </row>
    <row r="775" ht="12.75">
      <c r="F775" s="19"/>
    </row>
    <row r="776" ht="12.75">
      <c r="F776" s="19"/>
    </row>
    <row r="777" ht="12.75">
      <c r="F777" s="19"/>
    </row>
    <row r="778" ht="12.75">
      <c r="F778" s="19"/>
    </row>
    <row r="779" ht="12.75">
      <c r="F779" s="19"/>
    </row>
    <row r="780" ht="12.75">
      <c r="F780" s="19"/>
    </row>
    <row r="781" ht="12.75">
      <c r="F781" s="19"/>
    </row>
    <row r="782" ht="12.75">
      <c r="F782" s="19"/>
    </row>
    <row r="783" ht="12.75">
      <c r="F783" s="19"/>
    </row>
    <row r="784" ht="12.75">
      <c r="F784" s="19"/>
    </row>
    <row r="785" ht="12.75">
      <c r="F785" s="19"/>
    </row>
    <row r="786" ht="12.75">
      <c r="F786" s="19"/>
    </row>
    <row r="787" ht="12.75">
      <c r="F787" s="19"/>
    </row>
    <row r="788" ht="12.75">
      <c r="F788" s="19"/>
    </row>
    <row r="789" ht="12.75">
      <c r="F789" s="19"/>
    </row>
    <row r="790" ht="12.75">
      <c r="F790" s="19"/>
    </row>
    <row r="791" ht="12.75">
      <c r="F791" s="19"/>
    </row>
    <row r="792" ht="12.75">
      <c r="F792" s="19"/>
    </row>
    <row r="793" ht="12.75">
      <c r="F793" s="19"/>
    </row>
    <row r="794" ht="12.75">
      <c r="F794" s="19"/>
    </row>
    <row r="795" ht="12.75">
      <c r="F795" s="19"/>
    </row>
    <row r="796" ht="12.75">
      <c r="F796" s="19"/>
    </row>
    <row r="797" ht="12.75">
      <c r="F797" s="19"/>
    </row>
    <row r="798" ht="12.75">
      <c r="F798" s="19"/>
    </row>
    <row r="799" ht="12.75">
      <c r="F799" s="19"/>
    </row>
    <row r="800" ht="12.75">
      <c r="F800" s="19"/>
    </row>
    <row r="801" ht="12.75">
      <c r="F801" s="19"/>
    </row>
    <row r="802" ht="12.75">
      <c r="F802" s="19"/>
    </row>
    <row r="803" ht="12.75">
      <c r="F803" s="19"/>
    </row>
    <row r="804" ht="12.75">
      <c r="F804" s="19"/>
    </row>
    <row r="805" ht="12.75">
      <c r="F805" s="19"/>
    </row>
    <row r="806" ht="12.75">
      <c r="F806" s="19"/>
    </row>
    <row r="807" ht="12.75">
      <c r="F807" s="19"/>
    </row>
    <row r="808" ht="12.75">
      <c r="F808" s="19"/>
    </row>
    <row r="809" ht="12.75">
      <c r="F809" s="19"/>
    </row>
    <row r="810" ht="12.75">
      <c r="F810" s="19"/>
    </row>
    <row r="811" ht="12.75">
      <c r="F811" s="19"/>
    </row>
    <row r="812" ht="12.75">
      <c r="F812" s="19"/>
    </row>
    <row r="813" ht="12.75">
      <c r="F813" s="19"/>
    </row>
    <row r="814" ht="12.75">
      <c r="F814" s="19"/>
    </row>
    <row r="815" ht="12.75">
      <c r="F815" s="19"/>
    </row>
    <row r="816" ht="12.75">
      <c r="F816" s="19"/>
    </row>
    <row r="817" ht="12.75">
      <c r="F817" s="19"/>
    </row>
    <row r="818" ht="12.75">
      <c r="F818" s="19"/>
    </row>
    <row r="819" ht="12.75">
      <c r="F819" s="19"/>
    </row>
    <row r="820" ht="12.75">
      <c r="F820" s="19"/>
    </row>
    <row r="821" ht="12.75">
      <c r="F821" s="19"/>
    </row>
    <row r="822" ht="12.75">
      <c r="F822" s="19"/>
    </row>
    <row r="823" ht="12.75">
      <c r="F823" s="19"/>
    </row>
    <row r="824" ht="12.75">
      <c r="F824" s="19"/>
    </row>
    <row r="825" ht="12.75">
      <c r="F825" s="19"/>
    </row>
    <row r="826" ht="12.75">
      <c r="F826" s="19"/>
    </row>
    <row r="827" ht="12.75">
      <c r="F827" s="19"/>
    </row>
    <row r="828" ht="12.75">
      <c r="F828" s="19"/>
    </row>
    <row r="829" ht="12.75">
      <c r="F829" s="19"/>
    </row>
    <row r="830" ht="12.75">
      <c r="F830" s="19"/>
    </row>
    <row r="831" ht="12.75">
      <c r="F831" s="19"/>
    </row>
    <row r="832" ht="12.75">
      <c r="F832" s="19"/>
    </row>
    <row r="833" ht="12.75">
      <c r="F833" s="19"/>
    </row>
    <row r="834" ht="12.75">
      <c r="F834" s="19"/>
    </row>
    <row r="835" ht="12.75">
      <c r="F835" s="19"/>
    </row>
    <row r="836" ht="12.75">
      <c r="F836" s="19"/>
    </row>
    <row r="837" ht="12.75">
      <c r="F837" s="19"/>
    </row>
    <row r="838" ht="12.75">
      <c r="F838" s="19"/>
    </row>
    <row r="839" ht="12.75">
      <c r="F839" s="19"/>
    </row>
    <row r="840" ht="12.75">
      <c r="F840" s="19"/>
    </row>
    <row r="841" ht="12.75">
      <c r="F841" s="19"/>
    </row>
    <row r="842" ht="12.75">
      <c r="F842" s="19"/>
    </row>
    <row r="843" ht="12.75">
      <c r="F843" s="19"/>
    </row>
    <row r="844" ht="12.75">
      <c r="F844" s="19"/>
    </row>
    <row r="845" ht="12.75">
      <c r="F845" s="19"/>
    </row>
    <row r="846" ht="12.75">
      <c r="F846" s="19"/>
    </row>
    <row r="847" ht="12.75">
      <c r="F847" s="19"/>
    </row>
    <row r="848" ht="12.75">
      <c r="F848" s="19"/>
    </row>
    <row r="849" ht="12.75">
      <c r="F849" s="19"/>
    </row>
    <row r="850" ht="12.75">
      <c r="F850" s="19"/>
    </row>
    <row r="851" ht="12.75">
      <c r="F851" s="19"/>
    </row>
    <row r="852" ht="12.75">
      <c r="F852" s="19"/>
    </row>
    <row r="853" ht="12.75">
      <c r="F853" s="19"/>
    </row>
    <row r="854" ht="12.75">
      <c r="F854" s="19"/>
    </row>
    <row r="855" ht="12.75">
      <c r="F855" s="19"/>
    </row>
    <row r="856" ht="12.75">
      <c r="F856" s="19"/>
    </row>
    <row r="857" ht="12.75">
      <c r="F857" s="19"/>
    </row>
    <row r="858" ht="12.75">
      <c r="F858" s="19"/>
    </row>
    <row r="859" ht="12.75">
      <c r="F859" s="19"/>
    </row>
    <row r="860" ht="12.75">
      <c r="F860" s="19"/>
    </row>
    <row r="861" ht="12.75">
      <c r="F861" s="19"/>
    </row>
    <row r="862" ht="12.75">
      <c r="F862" s="19"/>
    </row>
    <row r="863" ht="12.75">
      <c r="F863" s="19"/>
    </row>
    <row r="864" ht="12.75">
      <c r="F864" s="19"/>
    </row>
    <row r="865" ht="12.75">
      <c r="F865" s="19"/>
    </row>
    <row r="866" ht="12.75">
      <c r="F866" s="19"/>
    </row>
    <row r="867" ht="12.75">
      <c r="F867" s="19"/>
    </row>
    <row r="868" ht="12.75">
      <c r="F868" s="19"/>
    </row>
    <row r="869" ht="12.75">
      <c r="F869" s="19"/>
    </row>
    <row r="870" ht="12.75">
      <c r="F870" s="19"/>
    </row>
    <row r="871" ht="12.75">
      <c r="F871" s="19"/>
    </row>
    <row r="872" ht="12.75">
      <c r="F872" s="19"/>
    </row>
    <row r="873" ht="12.75">
      <c r="F873" s="19"/>
    </row>
    <row r="874" ht="12.75">
      <c r="F874" s="19"/>
    </row>
    <row r="875" ht="12.75">
      <c r="F875" s="19"/>
    </row>
    <row r="876" ht="12.75">
      <c r="F876" s="19"/>
    </row>
    <row r="877" ht="12.75">
      <c r="F877" s="19"/>
    </row>
    <row r="878" ht="12.75">
      <c r="F878" s="19"/>
    </row>
    <row r="879" ht="12.75">
      <c r="F879" s="19"/>
    </row>
    <row r="880" ht="12.75">
      <c r="F880" s="19"/>
    </row>
    <row r="881" ht="12.75">
      <c r="F881" s="19"/>
    </row>
    <row r="882" ht="12.75">
      <c r="F882" s="19"/>
    </row>
    <row r="883" ht="12.75">
      <c r="F883" s="19"/>
    </row>
    <row r="884" ht="12.75">
      <c r="F884" s="19"/>
    </row>
    <row r="885" ht="12.75">
      <c r="F885" s="19"/>
    </row>
    <row r="886" ht="12.75">
      <c r="F886" s="19"/>
    </row>
    <row r="887" ht="12.75">
      <c r="F887" s="19"/>
    </row>
    <row r="888" ht="12.75">
      <c r="F888" s="19"/>
    </row>
    <row r="889" ht="12.75">
      <c r="F889" s="19"/>
    </row>
    <row r="890" ht="12.75">
      <c r="F890" s="19"/>
    </row>
    <row r="891" ht="12.75">
      <c r="F891" s="19"/>
    </row>
    <row r="892" ht="12.75">
      <c r="F892" s="19"/>
    </row>
    <row r="893" ht="12.75">
      <c r="F893" s="19"/>
    </row>
    <row r="894" ht="12.75">
      <c r="F894" s="19"/>
    </row>
    <row r="895" ht="12.75">
      <c r="F895" s="19"/>
    </row>
    <row r="896" ht="12.75">
      <c r="F896" s="19"/>
    </row>
  </sheetData>
  <mergeCells count="21">
    <mergeCell ref="A2:M2"/>
    <mergeCell ref="A11:C11"/>
    <mergeCell ref="A5:A7"/>
    <mergeCell ref="G5:I5"/>
    <mergeCell ref="H6:I6"/>
    <mergeCell ref="G6:G7"/>
    <mergeCell ref="J3:M3"/>
    <mergeCell ref="A76:C76"/>
    <mergeCell ref="A9:D9"/>
    <mergeCell ref="B5:B7"/>
    <mergeCell ref="E5:E7"/>
    <mergeCell ref="N5:N7"/>
    <mergeCell ref="F5:F7"/>
    <mergeCell ref="N3:AA3"/>
    <mergeCell ref="A93:C93"/>
    <mergeCell ref="K5:M5"/>
    <mergeCell ref="K6:K7"/>
    <mergeCell ref="L6:M6"/>
    <mergeCell ref="J5:J7"/>
    <mergeCell ref="C5:C7"/>
    <mergeCell ref="A10:C10"/>
  </mergeCells>
  <printOptions horizontalCentered="1"/>
  <pageMargins left="0.1968503937007874" right="0.1968503937007874" top="0.3937007874015748" bottom="0.5905511811023623" header="0.5118110236220472" footer="0.11811023622047245"/>
  <pageSetup fitToHeight="5" fitToWidth="1" horizontalDpi="300" verticalDpi="300" orientation="landscape" paperSize="9" scale="75" r:id="rId1"/>
  <headerFooter alignWithMargins="0">
    <oddFooter>&amp;C
Strona &amp;P z &amp;N
</oddFooter>
  </headerFooter>
  <rowBreaks count="1" manualBreakCount="1">
    <brk id="25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97"/>
  <sheetViews>
    <sheetView view="pageBreakPreview" zoomScaleNormal="75" zoomScaleSheetLayoutView="100" workbookViewId="0" topLeftCell="G1">
      <selection activeCell="J3" sqref="J3:M3"/>
    </sheetView>
  </sheetViews>
  <sheetFormatPr defaultColWidth="9.00390625" defaultRowHeight="12.75"/>
  <cols>
    <col min="1" max="1" width="5.625" style="178" customWidth="1"/>
    <col min="2" max="2" width="6.625" style="2" customWidth="1"/>
    <col min="3" max="3" width="33.875" style="4" customWidth="1"/>
    <col min="4" max="4" width="7.25390625" style="4" hidden="1" customWidth="1"/>
    <col min="5" max="5" width="12.625" style="0" hidden="1" customWidth="1"/>
    <col min="6" max="6" width="12.25390625" style="4" hidden="1" customWidth="1"/>
    <col min="7" max="7" width="14.125" style="0" customWidth="1"/>
    <col min="8" max="8" width="13.25390625" style="0" customWidth="1"/>
    <col min="9" max="9" width="13.00390625" style="0" customWidth="1"/>
    <col min="10" max="10" width="13.00390625" style="195" customWidth="1"/>
    <col min="11" max="13" width="13.00390625" style="3" customWidth="1"/>
    <col min="14" max="14" width="13.00390625" style="0" hidden="1" customWidth="1"/>
  </cols>
  <sheetData>
    <row r="1" ht="12.75">
      <c r="A1" s="185"/>
    </row>
    <row r="2" spans="1:14" s="1" customFormat="1" ht="40.5" customHeight="1">
      <c r="A2" s="363" t="s">
        <v>119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187"/>
    </row>
    <row r="3" spans="1:27" s="1" customFormat="1" ht="45.75" customHeight="1">
      <c r="A3" s="28"/>
      <c r="B3" s="28"/>
      <c r="C3" s="28" t="s">
        <v>163</v>
      </c>
      <c r="D3" s="28"/>
      <c r="E3" s="28"/>
      <c r="F3" s="28"/>
      <c r="G3" s="28"/>
      <c r="H3" s="186"/>
      <c r="J3" s="378" t="s">
        <v>166</v>
      </c>
      <c r="K3" s="379"/>
      <c r="L3" s="379"/>
      <c r="M3" s="379"/>
      <c r="N3" s="394"/>
      <c r="O3" s="394"/>
      <c r="P3" s="394"/>
      <c r="Q3" s="394"/>
      <c r="R3" s="394"/>
      <c r="S3" s="394"/>
      <c r="T3" s="394"/>
      <c r="U3" s="394"/>
      <c r="V3" s="394"/>
      <c r="W3" s="394"/>
      <c r="X3" s="394"/>
      <c r="Y3" s="394"/>
      <c r="Z3" s="394"/>
      <c r="AA3" s="394"/>
    </row>
    <row r="4" spans="1:14" s="1" customFormat="1" ht="13.5" customHeight="1" thickBot="1">
      <c r="A4" s="29"/>
      <c r="B4" s="29"/>
      <c r="C4" s="29"/>
      <c r="D4" s="29"/>
      <c r="E4" s="29"/>
      <c r="F4" s="29"/>
      <c r="G4" s="29"/>
      <c r="H4" s="29"/>
      <c r="I4" s="29"/>
      <c r="J4" s="196"/>
      <c r="K4" s="29"/>
      <c r="L4" s="29"/>
      <c r="M4" s="29" t="s">
        <v>18</v>
      </c>
      <c r="N4" s="184"/>
    </row>
    <row r="5" spans="1:14" s="5" customFormat="1" ht="24.75" customHeight="1">
      <c r="A5" s="368" t="s">
        <v>8</v>
      </c>
      <c r="B5" s="383" t="s">
        <v>64</v>
      </c>
      <c r="C5" s="403" t="s">
        <v>0</v>
      </c>
      <c r="D5" s="145" t="s">
        <v>15</v>
      </c>
      <c r="E5" s="385" t="s">
        <v>11</v>
      </c>
      <c r="F5" s="391" t="s">
        <v>102</v>
      </c>
      <c r="G5" s="371" t="s">
        <v>120</v>
      </c>
      <c r="H5" s="372"/>
      <c r="I5" s="373"/>
      <c r="J5" s="400" t="s">
        <v>41</v>
      </c>
      <c r="K5" s="371" t="s">
        <v>121</v>
      </c>
      <c r="L5" s="372"/>
      <c r="M5" s="411"/>
      <c r="N5" s="408" t="s">
        <v>103</v>
      </c>
    </row>
    <row r="6" spans="1:14" s="5" customFormat="1" ht="16.5" customHeight="1">
      <c r="A6" s="369"/>
      <c r="B6" s="384"/>
      <c r="C6" s="404"/>
      <c r="D6" s="146" t="s">
        <v>16</v>
      </c>
      <c r="E6" s="386"/>
      <c r="F6" s="392"/>
      <c r="G6" s="376" t="s">
        <v>126</v>
      </c>
      <c r="H6" s="374" t="s">
        <v>12</v>
      </c>
      <c r="I6" s="375"/>
      <c r="J6" s="401"/>
      <c r="K6" s="398" t="s">
        <v>127</v>
      </c>
      <c r="L6" s="374" t="s">
        <v>12</v>
      </c>
      <c r="M6" s="412"/>
      <c r="N6" s="409"/>
    </row>
    <row r="7" spans="1:14" s="5" customFormat="1" ht="40.5" customHeight="1" thickBot="1">
      <c r="A7" s="370"/>
      <c r="B7" s="384"/>
      <c r="C7" s="404"/>
      <c r="D7" s="147" t="s">
        <v>17</v>
      </c>
      <c r="E7" s="387"/>
      <c r="F7" s="393"/>
      <c r="G7" s="377"/>
      <c r="H7" s="17" t="s">
        <v>13</v>
      </c>
      <c r="I7" s="17" t="s">
        <v>14</v>
      </c>
      <c r="J7" s="402"/>
      <c r="K7" s="399"/>
      <c r="L7" s="17" t="s">
        <v>13</v>
      </c>
      <c r="M7" s="307" t="s">
        <v>14</v>
      </c>
      <c r="N7" s="410"/>
    </row>
    <row r="8" spans="1:14" ht="13.5" customHeight="1" thickBot="1">
      <c r="A8" s="13">
        <v>1</v>
      </c>
      <c r="B8" s="9">
        <v>2</v>
      </c>
      <c r="C8" s="10">
        <v>3</v>
      </c>
      <c r="D8" s="10">
        <v>4</v>
      </c>
      <c r="E8" s="11">
        <v>5</v>
      </c>
      <c r="F8" s="10">
        <v>6</v>
      </c>
      <c r="G8" s="11">
        <v>4</v>
      </c>
      <c r="H8" s="11">
        <v>5</v>
      </c>
      <c r="I8" s="11">
        <v>6</v>
      </c>
      <c r="J8" s="197">
        <v>7</v>
      </c>
      <c r="K8" s="80">
        <v>8</v>
      </c>
      <c r="L8" s="12">
        <v>9</v>
      </c>
      <c r="M8" s="212">
        <v>10</v>
      </c>
      <c r="N8" s="211">
        <v>10</v>
      </c>
    </row>
    <row r="9" spans="1:14" s="14" customFormat="1" ht="29.25" customHeight="1" thickBot="1">
      <c r="A9" s="380" t="s">
        <v>7</v>
      </c>
      <c r="B9" s="381"/>
      <c r="C9" s="381"/>
      <c r="D9" s="382"/>
      <c r="E9" s="95">
        <f aca="true" t="shared" si="0" ref="E9:N9">SUBTOTAL(9,E15:E117)</f>
        <v>50582274</v>
      </c>
      <c r="F9" s="95">
        <f t="shared" si="0"/>
        <v>4882472</v>
      </c>
      <c r="G9" s="95">
        <f t="shared" si="0"/>
        <v>39360422</v>
      </c>
      <c r="H9" s="95">
        <f t="shared" si="0"/>
        <v>24959429</v>
      </c>
      <c r="I9" s="95">
        <f t="shared" si="0"/>
        <v>14332493</v>
      </c>
      <c r="J9" s="95">
        <f t="shared" si="0"/>
        <v>4446868</v>
      </c>
      <c r="K9" s="95">
        <f t="shared" si="0"/>
        <v>43807290</v>
      </c>
      <c r="L9" s="95">
        <f t="shared" si="0"/>
        <v>24944641</v>
      </c>
      <c r="M9" s="179">
        <f t="shared" si="0"/>
        <v>18860649</v>
      </c>
      <c r="N9" s="310">
        <f t="shared" si="0"/>
        <v>3702212</v>
      </c>
    </row>
    <row r="10" spans="1:14" s="15" customFormat="1" ht="28.5" customHeight="1" thickBot="1">
      <c r="A10" s="405" t="s">
        <v>107</v>
      </c>
      <c r="B10" s="406"/>
      <c r="C10" s="407"/>
      <c r="D10" s="27"/>
      <c r="E10" s="96">
        <f>SUBTOTAL(9,E15:E106)</f>
        <v>48902274</v>
      </c>
      <c r="F10" s="96">
        <f>SUBTOTAL(9,F15:F106)</f>
        <v>4252472</v>
      </c>
      <c r="G10" s="96">
        <f>SUBTOTAL(9,G15:G110)</f>
        <v>38310422</v>
      </c>
      <c r="H10" s="96">
        <f aca="true" t="shared" si="1" ref="H10:M10">SUBTOTAL(9,H15:H110)</f>
        <v>23909429</v>
      </c>
      <c r="I10" s="96">
        <f t="shared" si="1"/>
        <v>14332493</v>
      </c>
      <c r="J10" s="96">
        <f t="shared" si="1"/>
        <v>4286868</v>
      </c>
      <c r="K10" s="95">
        <f t="shared" si="1"/>
        <v>42597290</v>
      </c>
      <c r="L10" s="96">
        <f t="shared" si="1"/>
        <v>23734641</v>
      </c>
      <c r="M10" s="102">
        <f t="shared" si="1"/>
        <v>18860649</v>
      </c>
      <c r="N10" s="311">
        <f>SUBTOTAL(9,N15:N106)</f>
        <v>3862212</v>
      </c>
    </row>
    <row r="11" spans="1:14" s="15" customFormat="1" ht="28.5" customHeight="1" thickBot="1">
      <c r="A11" s="365" t="s">
        <v>10</v>
      </c>
      <c r="B11" s="366"/>
      <c r="C11" s="367"/>
      <c r="D11" s="141"/>
      <c r="E11" s="142">
        <f aca="true" t="shared" si="2" ref="E11:N11">SUBTOTAL(9,E15:E88)</f>
        <v>44855894</v>
      </c>
      <c r="F11" s="142">
        <f t="shared" si="2"/>
        <v>4252472</v>
      </c>
      <c r="G11" s="142">
        <f t="shared" si="2"/>
        <v>34210842</v>
      </c>
      <c r="H11" s="142">
        <f t="shared" si="2"/>
        <v>19809849</v>
      </c>
      <c r="I11" s="142">
        <f t="shared" si="2"/>
        <v>14332493</v>
      </c>
      <c r="J11" s="142">
        <f t="shared" si="2"/>
        <v>4286868</v>
      </c>
      <c r="K11" s="142">
        <f t="shared" si="2"/>
        <v>38497710</v>
      </c>
      <c r="L11" s="142">
        <f t="shared" si="2"/>
        <v>19635061</v>
      </c>
      <c r="M11" s="180">
        <f t="shared" si="2"/>
        <v>18860649</v>
      </c>
      <c r="N11" s="312">
        <f t="shared" si="2"/>
        <v>3862212</v>
      </c>
    </row>
    <row r="12" spans="1:14" s="74" customFormat="1" ht="33" customHeight="1" thickBot="1">
      <c r="A12" s="70"/>
      <c r="B12" s="71" t="s">
        <v>1</v>
      </c>
      <c r="C12" s="72" t="s">
        <v>19</v>
      </c>
      <c r="D12" s="73"/>
      <c r="E12" s="96">
        <f aca="true" t="shared" si="3" ref="E12:N12">SUBTOTAL(9,E14:E41)</f>
        <v>30569113</v>
      </c>
      <c r="F12" s="96">
        <f t="shared" si="3"/>
        <v>2287621</v>
      </c>
      <c r="G12" s="96">
        <f t="shared" si="3"/>
        <v>25642054</v>
      </c>
      <c r="H12" s="96">
        <f t="shared" si="3"/>
        <v>11241061</v>
      </c>
      <c r="I12" s="96">
        <f t="shared" si="3"/>
        <v>14332493</v>
      </c>
      <c r="J12" s="96">
        <f t="shared" si="3"/>
        <v>3856868</v>
      </c>
      <c r="K12" s="95">
        <f t="shared" si="3"/>
        <v>29498922</v>
      </c>
      <c r="L12" s="96">
        <f t="shared" si="3"/>
        <v>12086061</v>
      </c>
      <c r="M12" s="102">
        <f t="shared" si="3"/>
        <v>17412861</v>
      </c>
      <c r="N12" s="311">
        <f t="shared" si="3"/>
        <v>-375930</v>
      </c>
    </row>
    <row r="13" spans="1:14" s="79" customFormat="1" ht="33" customHeight="1" thickBot="1">
      <c r="A13" s="75"/>
      <c r="B13" s="76" t="s">
        <v>5</v>
      </c>
      <c r="C13" s="77" t="s">
        <v>125</v>
      </c>
      <c r="D13" s="78"/>
      <c r="E13" s="97">
        <f aca="true" t="shared" si="4" ref="E13:N13">SUBTOTAL(9,E14:E41)</f>
        <v>30569113</v>
      </c>
      <c r="F13" s="97">
        <f t="shared" si="4"/>
        <v>2287621</v>
      </c>
      <c r="G13" s="97">
        <f t="shared" si="4"/>
        <v>25642054</v>
      </c>
      <c r="H13" s="97">
        <f t="shared" si="4"/>
        <v>11241061</v>
      </c>
      <c r="I13" s="97">
        <f t="shared" si="4"/>
        <v>14332493</v>
      </c>
      <c r="J13" s="97">
        <f t="shared" si="4"/>
        <v>3856868</v>
      </c>
      <c r="K13" s="191">
        <f t="shared" si="4"/>
        <v>29498922</v>
      </c>
      <c r="L13" s="97">
        <f t="shared" si="4"/>
        <v>12086061</v>
      </c>
      <c r="M13" s="98">
        <f t="shared" si="4"/>
        <v>17412861</v>
      </c>
      <c r="N13" s="313">
        <f t="shared" si="4"/>
        <v>-375930</v>
      </c>
    </row>
    <row r="14" spans="1:14" s="69" customFormat="1" ht="16.5" customHeight="1" thickBot="1">
      <c r="A14" s="150"/>
      <c r="B14" s="151"/>
      <c r="C14" s="152" t="s">
        <v>20</v>
      </c>
      <c r="D14" s="153"/>
      <c r="E14" s="154">
        <f>SUBTOTAL(9,E15:E23)</f>
        <v>4040500</v>
      </c>
      <c r="F14" s="154">
        <f>SUBTOTAL(9,F15:F23)</f>
        <v>255500</v>
      </c>
      <c r="G14" s="154">
        <f>SUBTOTAL(9,G15:G27)</f>
        <v>4690000</v>
      </c>
      <c r="H14" s="154">
        <f aca="true" t="shared" si="5" ref="H14:M14">SUBTOTAL(9,H15:H27)</f>
        <v>4690000</v>
      </c>
      <c r="I14" s="154">
        <f t="shared" si="5"/>
        <v>0</v>
      </c>
      <c r="J14" s="154">
        <f t="shared" si="5"/>
        <v>-605000</v>
      </c>
      <c r="K14" s="192">
        <f t="shared" si="5"/>
        <v>4085000</v>
      </c>
      <c r="L14" s="154">
        <f t="shared" si="5"/>
        <v>4085000</v>
      </c>
      <c r="M14" s="329">
        <f t="shared" si="5"/>
        <v>0</v>
      </c>
      <c r="N14" s="311">
        <f>SUBTOTAL(9,N15:N23)</f>
        <v>300000</v>
      </c>
    </row>
    <row r="15" spans="1:14" s="157" customFormat="1" ht="22.5">
      <c r="A15" s="85">
        <v>1</v>
      </c>
      <c r="B15" s="155"/>
      <c r="C15" s="34" t="s">
        <v>42</v>
      </c>
      <c r="D15" s="35" t="s">
        <v>44</v>
      </c>
      <c r="E15" s="99">
        <v>2750000</v>
      </c>
      <c r="F15" s="140">
        <v>250000</v>
      </c>
      <c r="G15" s="100">
        <f aca="true" t="shared" si="6" ref="G15:G23">H15+I15</f>
        <v>2500000</v>
      </c>
      <c r="H15" s="100">
        <v>2500000</v>
      </c>
      <c r="I15" s="42">
        <v>0</v>
      </c>
      <c r="J15" s="130">
        <f aca="true" t="shared" si="7" ref="J15:J23">K15-G15</f>
        <v>0</v>
      </c>
      <c r="K15" s="193">
        <f aca="true" t="shared" si="8" ref="K15:K23">L15+M15</f>
        <v>2500000</v>
      </c>
      <c r="L15" s="100">
        <v>2500000</v>
      </c>
      <c r="M15" s="330">
        <v>0</v>
      </c>
      <c r="N15" s="314">
        <f>E15-F15-K15</f>
        <v>0</v>
      </c>
    </row>
    <row r="16" spans="1:14" s="157" customFormat="1" ht="45">
      <c r="A16" s="85">
        <v>2</v>
      </c>
      <c r="B16" s="37"/>
      <c r="C16" s="175" t="s">
        <v>108</v>
      </c>
      <c r="D16" s="35" t="s">
        <v>104</v>
      </c>
      <c r="E16" s="99">
        <v>545000</v>
      </c>
      <c r="F16" s="140">
        <v>0</v>
      </c>
      <c r="G16" s="100">
        <f t="shared" si="6"/>
        <v>545000</v>
      </c>
      <c r="H16" s="100">
        <v>545000</v>
      </c>
      <c r="I16" s="36">
        <v>0</v>
      </c>
      <c r="J16" s="130">
        <f t="shared" si="7"/>
        <v>-300000</v>
      </c>
      <c r="K16" s="193">
        <f t="shared" si="8"/>
        <v>245000</v>
      </c>
      <c r="L16" s="100">
        <v>245000</v>
      </c>
      <c r="M16" s="330">
        <v>0</v>
      </c>
      <c r="N16" s="315">
        <f>E16-F16-K16</f>
        <v>300000</v>
      </c>
    </row>
    <row r="17" spans="1:14" s="157" customFormat="1" ht="22.5">
      <c r="A17" s="85">
        <v>3</v>
      </c>
      <c r="B17" s="37"/>
      <c r="C17" s="175" t="s">
        <v>70</v>
      </c>
      <c r="D17" s="35" t="s">
        <v>96</v>
      </c>
      <c r="E17" s="99">
        <v>80000</v>
      </c>
      <c r="F17" s="140">
        <v>0</v>
      </c>
      <c r="G17" s="100">
        <f t="shared" si="6"/>
        <v>80000</v>
      </c>
      <c r="H17" s="100">
        <v>80000</v>
      </c>
      <c r="I17" s="36">
        <v>0</v>
      </c>
      <c r="J17" s="130">
        <f t="shared" si="7"/>
        <v>0</v>
      </c>
      <c r="K17" s="193">
        <f t="shared" si="8"/>
        <v>80000</v>
      </c>
      <c r="L17" s="100">
        <v>80000</v>
      </c>
      <c r="M17" s="330">
        <v>0</v>
      </c>
      <c r="N17" s="315">
        <f>E17-F17-K17</f>
        <v>0</v>
      </c>
    </row>
    <row r="18" spans="1:14" s="157" customFormat="1" ht="22.5">
      <c r="A18" s="85">
        <v>4</v>
      </c>
      <c r="B18" s="37"/>
      <c r="C18" s="34" t="s">
        <v>71</v>
      </c>
      <c r="D18" s="35" t="s">
        <v>44</v>
      </c>
      <c r="E18" s="99">
        <v>45500</v>
      </c>
      <c r="F18" s="140">
        <v>5500</v>
      </c>
      <c r="G18" s="100">
        <f t="shared" si="6"/>
        <v>40000</v>
      </c>
      <c r="H18" s="100">
        <v>40000</v>
      </c>
      <c r="I18" s="36">
        <v>0</v>
      </c>
      <c r="J18" s="130">
        <f t="shared" si="7"/>
        <v>0</v>
      </c>
      <c r="K18" s="193">
        <f t="shared" si="8"/>
        <v>40000</v>
      </c>
      <c r="L18" s="100">
        <v>40000</v>
      </c>
      <c r="M18" s="330">
        <v>0</v>
      </c>
      <c r="N18" s="315">
        <f>E18-F18-K18</f>
        <v>0</v>
      </c>
    </row>
    <row r="19" spans="1:14" s="157" customFormat="1" ht="22.5">
      <c r="A19" s="85">
        <v>5</v>
      </c>
      <c r="B19" s="37"/>
      <c r="C19" s="34" t="s">
        <v>109</v>
      </c>
      <c r="D19" s="35" t="s">
        <v>110</v>
      </c>
      <c r="E19" s="99">
        <v>220000</v>
      </c>
      <c r="F19" s="140">
        <v>0</v>
      </c>
      <c r="G19" s="100">
        <f t="shared" si="6"/>
        <v>220000</v>
      </c>
      <c r="H19" s="100">
        <v>220000</v>
      </c>
      <c r="I19" s="36">
        <v>0</v>
      </c>
      <c r="J19" s="130">
        <f t="shared" si="7"/>
        <v>0</v>
      </c>
      <c r="K19" s="193">
        <f t="shared" si="8"/>
        <v>220000</v>
      </c>
      <c r="L19" s="100">
        <v>220000</v>
      </c>
      <c r="M19" s="330">
        <v>0</v>
      </c>
      <c r="N19" s="315">
        <f>E19-F19-K19</f>
        <v>0</v>
      </c>
    </row>
    <row r="20" spans="1:14" s="157" customFormat="1" ht="33.75">
      <c r="A20" s="85">
        <v>6</v>
      </c>
      <c r="B20" s="37"/>
      <c r="C20" s="34" t="s">
        <v>152</v>
      </c>
      <c r="D20" s="35"/>
      <c r="E20" s="99"/>
      <c r="F20" s="140"/>
      <c r="G20" s="100">
        <f t="shared" si="6"/>
        <v>850000</v>
      </c>
      <c r="H20" s="100">
        <v>850000</v>
      </c>
      <c r="I20" s="36">
        <v>0</v>
      </c>
      <c r="J20" s="130">
        <f t="shared" si="7"/>
        <v>-700000</v>
      </c>
      <c r="K20" s="193">
        <f t="shared" si="8"/>
        <v>150000</v>
      </c>
      <c r="L20" s="100">
        <v>150000</v>
      </c>
      <c r="M20" s="330">
        <v>0</v>
      </c>
      <c r="N20" s="315"/>
    </row>
    <row r="21" spans="1:14" s="157" customFormat="1" ht="33.75">
      <c r="A21" s="85">
        <v>7</v>
      </c>
      <c r="B21" s="37"/>
      <c r="C21" s="34" t="s">
        <v>72</v>
      </c>
      <c r="D21" s="35" t="s">
        <v>96</v>
      </c>
      <c r="E21" s="99">
        <v>100000</v>
      </c>
      <c r="F21" s="140">
        <v>0</v>
      </c>
      <c r="G21" s="100">
        <f t="shared" si="6"/>
        <v>100000</v>
      </c>
      <c r="H21" s="100">
        <v>100000</v>
      </c>
      <c r="I21" s="36">
        <v>0</v>
      </c>
      <c r="J21" s="130">
        <f t="shared" si="7"/>
        <v>0</v>
      </c>
      <c r="K21" s="193">
        <f t="shared" si="8"/>
        <v>100000</v>
      </c>
      <c r="L21" s="100">
        <v>100000</v>
      </c>
      <c r="M21" s="330">
        <v>0</v>
      </c>
      <c r="N21" s="315">
        <f>E21-F21-K21</f>
        <v>0</v>
      </c>
    </row>
    <row r="22" spans="1:14" s="157" customFormat="1" ht="22.5">
      <c r="A22" s="85">
        <v>8</v>
      </c>
      <c r="B22" s="37"/>
      <c r="C22" s="34" t="s">
        <v>129</v>
      </c>
      <c r="D22" s="35"/>
      <c r="E22" s="99"/>
      <c r="F22" s="140"/>
      <c r="G22" s="100">
        <f t="shared" si="6"/>
        <v>30000</v>
      </c>
      <c r="H22" s="100">
        <v>30000</v>
      </c>
      <c r="I22" s="36">
        <v>0</v>
      </c>
      <c r="J22" s="130">
        <f t="shared" si="7"/>
        <v>0</v>
      </c>
      <c r="K22" s="193">
        <f t="shared" si="8"/>
        <v>30000</v>
      </c>
      <c r="L22" s="100">
        <v>30000</v>
      </c>
      <c r="M22" s="330">
        <v>0</v>
      </c>
      <c r="N22" s="315"/>
    </row>
    <row r="23" spans="1:14" s="157" customFormat="1" ht="22.5">
      <c r="A23" s="85">
        <v>9</v>
      </c>
      <c r="B23" s="37"/>
      <c r="C23" s="34" t="s">
        <v>73</v>
      </c>
      <c r="D23" s="35" t="s">
        <v>96</v>
      </c>
      <c r="E23" s="99">
        <v>300000</v>
      </c>
      <c r="F23" s="140">
        <v>0</v>
      </c>
      <c r="G23" s="100">
        <f t="shared" si="6"/>
        <v>300000</v>
      </c>
      <c r="H23" s="100">
        <v>300000</v>
      </c>
      <c r="I23" s="36">
        <v>0</v>
      </c>
      <c r="J23" s="130">
        <f t="shared" si="7"/>
        <v>0</v>
      </c>
      <c r="K23" s="193">
        <f t="shared" si="8"/>
        <v>300000</v>
      </c>
      <c r="L23" s="100">
        <v>300000</v>
      </c>
      <c r="M23" s="330">
        <v>0</v>
      </c>
      <c r="N23" s="315">
        <f>E23-F23-K23</f>
        <v>0</v>
      </c>
    </row>
    <row r="24" spans="1:14" s="157" customFormat="1" ht="22.5">
      <c r="A24" s="85">
        <v>10</v>
      </c>
      <c r="B24" s="37"/>
      <c r="C24" s="34" t="s">
        <v>154</v>
      </c>
      <c r="D24" s="35"/>
      <c r="E24" s="99"/>
      <c r="F24" s="140"/>
      <c r="G24" s="100">
        <f>H24+I24</f>
        <v>0</v>
      </c>
      <c r="H24" s="100">
        <v>0</v>
      </c>
      <c r="I24" s="36">
        <v>0</v>
      </c>
      <c r="J24" s="130">
        <f>K24-G24</f>
        <v>350000</v>
      </c>
      <c r="K24" s="193">
        <f>L24+M24</f>
        <v>350000</v>
      </c>
      <c r="L24" s="100">
        <v>350000</v>
      </c>
      <c r="M24" s="330">
        <v>0</v>
      </c>
      <c r="N24" s="315"/>
    </row>
    <row r="25" spans="1:14" s="157" customFormat="1" ht="22.5">
      <c r="A25" s="85">
        <v>11</v>
      </c>
      <c r="B25" s="37"/>
      <c r="C25" s="34" t="s">
        <v>155</v>
      </c>
      <c r="D25" s="35"/>
      <c r="E25" s="99"/>
      <c r="F25" s="140"/>
      <c r="G25" s="100">
        <f>H25+I25</f>
        <v>0</v>
      </c>
      <c r="H25" s="100">
        <v>0</v>
      </c>
      <c r="I25" s="36">
        <v>0</v>
      </c>
      <c r="J25" s="130">
        <f>K25-G25</f>
        <v>15000</v>
      </c>
      <c r="K25" s="193">
        <f>L25+M25</f>
        <v>15000</v>
      </c>
      <c r="L25" s="100">
        <v>15000</v>
      </c>
      <c r="M25" s="330">
        <v>0</v>
      </c>
      <c r="N25" s="315"/>
    </row>
    <row r="26" spans="1:14" s="157" customFormat="1" ht="22.5">
      <c r="A26" s="85">
        <v>12</v>
      </c>
      <c r="B26" s="37"/>
      <c r="C26" s="34" t="s">
        <v>156</v>
      </c>
      <c r="D26" s="35"/>
      <c r="E26" s="99"/>
      <c r="F26" s="140"/>
      <c r="G26" s="100">
        <f>H26+I26</f>
        <v>0</v>
      </c>
      <c r="H26" s="100">
        <v>0</v>
      </c>
      <c r="I26" s="36">
        <v>0</v>
      </c>
      <c r="J26" s="130">
        <f>K26-G26</f>
        <v>30000</v>
      </c>
      <c r="K26" s="193">
        <f>L26+M26</f>
        <v>30000</v>
      </c>
      <c r="L26" s="100">
        <v>30000</v>
      </c>
      <c r="M26" s="330">
        <v>0</v>
      </c>
      <c r="N26" s="315"/>
    </row>
    <row r="27" spans="1:14" s="157" customFormat="1" ht="34.5" thickBot="1">
      <c r="A27" s="85">
        <v>13</v>
      </c>
      <c r="B27" s="285"/>
      <c r="C27" s="286" t="s">
        <v>149</v>
      </c>
      <c r="D27" s="287"/>
      <c r="E27" s="288"/>
      <c r="F27" s="289"/>
      <c r="G27" s="290">
        <f>H27+I27</f>
        <v>25000</v>
      </c>
      <c r="H27" s="290">
        <v>25000</v>
      </c>
      <c r="I27" s="291">
        <v>0</v>
      </c>
      <c r="J27" s="292">
        <f>K27-G27</f>
        <v>0</v>
      </c>
      <c r="K27" s="293">
        <f>L27+M27</f>
        <v>25000</v>
      </c>
      <c r="L27" s="290">
        <v>25000</v>
      </c>
      <c r="M27" s="331">
        <v>0</v>
      </c>
      <c r="N27" s="316"/>
    </row>
    <row r="28" spans="1:28" s="166" customFormat="1" ht="16.5" thickBot="1">
      <c r="A28" s="158"/>
      <c r="B28" s="159"/>
      <c r="C28" s="160" t="s">
        <v>21</v>
      </c>
      <c r="D28" s="161"/>
      <c r="E28" s="162">
        <f aca="true" t="shared" si="9" ref="E28:N28">SUBTOTAL(9,E29:E41)</f>
        <v>26528613</v>
      </c>
      <c r="F28" s="162">
        <f t="shared" si="9"/>
        <v>2032121</v>
      </c>
      <c r="G28" s="162">
        <f t="shared" si="9"/>
        <v>20952054</v>
      </c>
      <c r="H28" s="162">
        <f t="shared" si="9"/>
        <v>6551061</v>
      </c>
      <c r="I28" s="162">
        <f t="shared" si="9"/>
        <v>14332493</v>
      </c>
      <c r="J28" s="163">
        <f t="shared" si="9"/>
        <v>4461868</v>
      </c>
      <c r="K28" s="194">
        <f t="shared" si="9"/>
        <v>25413922</v>
      </c>
      <c r="L28" s="162">
        <f t="shared" si="9"/>
        <v>8001061</v>
      </c>
      <c r="M28" s="332">
        <f t="shared" si="9"/>
        <v>17412861</v>
      </c>
      <c r="N28" s="317">
        <f t="shared" si="9"/>
        <v>-675930</v>
      </c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</row>
    <row r="29" spans="1:14" s="170" customFormat="1" ht="34.5" thickBot="1">
      <c r="A29" s="167">
        <v>14</v>
      </c>
      <c r="B29" s="168"/>
      <c r="C29" s="34" t="s">
        <v>153</v>
      </c>
      <c r="D29" s="35" t="s">
        <v>97</v>
      </c>
      <c r="E29" s="99">
        <v>25332613</v>
      </c>
      <c r="F29" s="140">
        <v>1924121</v>
      </c>
      <c r="G29" s="100">
        <f aca="true" t="shared" si="10" ref="G29:G41">H29+I29</f>
        <v>19404054</v>
      </c>
      <c r="H29" s="100">
        <v>5071561</v>
      </c>
      <c r="I29" s="36">
        <v>14332493</v>
      </c>
      <c r="J29" s="169">
        <f aca="true" t="shared" si="11" ref="J29:J41">K29-G29</f>
        <v>4580368</v>
      </c>
      <c r="K29" s="193">
        <f aca="true" t="shared" si="12" ref="K29:K41">L29+M29</f>
        <v>23984422</v>
      </c>
      <c r="L29" s="100">
        <v>6571561</v>
      </c>
      <c r="M29" s="330">
        <v>17412861</v>
      </c>
      <c r="N29" s="315">
        <f aca="true" t="shared" si="13" ref="N29:N35">E29-F29-K29</f>
        <v>-575930</v>
      </c>
    </row>
    <row r="30" spans="1:14" s="170" customFormat="1" ht="22.5">
      <c r="A30" s="93">
        <v>15</v>
      </c>
      <c r="B30" s="338"/>
      <c r="C30" s="34" t="s">
        <v>162</v>
      </c>
      <c r="D30" s="35"/>
      <c r="E30" s="99"/>
      <c r="F30" s="140"/>
      <c r="G30" s="100">
        <v>70000</v>
      </c>
      <c r="H30" s="100">
        <v>1500</v>
      </c>
      <c r="I30" s="36">
        <v>0</v>
      </c>
      <c r="J30" s="169">
        <f>K30-G30</f>
        <v>-68500</v>
      </c>
      <c r="K30" s="193">
        <f>L30+M30</f>
        <v>1500</v>
      </c>
      <c r="L30" s="100">
        <v>1500</v>
      </c>
      <c r="M30" s="330">
        <v>0</v>
      </c>
      <c r="N30" s="314"/>
    </row>
    <row r="31" spans="1:14" s="157" customFormat="1" ht="22.5">
      <c r="A31" s="93">
        <v>16</v>
      </c>
      <c r="B31" s="38"/>
      <c r="C31" s="34" t="s">
        <v>160</v>
      </c>
      <c r="D31" s="35" t="s">
        <v>44</v>
      </c>
      <c r="E31" s="99">
        <v>78000</v>
      </c>
      <c r="F31" s="140">
        <v>8000</v>
      </c>
      <c r="G31" s="100">
        <f>H31+I31</f>
        <v>0</v>
      </c>
      <c r="H31" s="100">
        <v>0</v>
      </c>
      <c r="I31" s="36">
        <v>0</v>
      </c>
      <c r="J31" s="130">
        <f t="shared" si="11"/>
        <v>70000</v>
      </c>
      <c r="K31" s="193">
        <f t="shared" si="12"/>
        <v>70000</v>
      </c>
      <c r="L31" s="100">
        <v>70000</v>
      </c>
      <c r="M31" s="330">
        <v>0</v>
      </c>
      <c r="N31" s="314">
        <f t="shared" si="13"/>
        <v>0</v>
      </c>
    </row>
    <row r="32" spans="1:14" s="157" customFormat="1" ht="22.5">
      <c r="A32" s="93">
        <v>17</v>
      </c>
      <c r="B32" s="39"/>
      <c r="C32" s="34" t="s">
        <v>76</v>
      </c>
      <c r="D32" s="35" t="s">
        <v>96</v>
      </c>
      <c r="E32" s="99">
        <v>250000</v>
      </c>
      <c r="F32" s="140">
        <v>0</v>
      </c>
      <c r="G32" s="100">
        <f t="shared" si="10"/>
        <v>250000</v>
      </c>
      <c r="H32" s="100">
        <v>250000</v>
      </c>
      <c r="I32" s="36">
        <v>0</v>
      </c>
      <c r="J32" s="171">
        <f t="shared" si="11"/>
        <v>100000</v>
      </c>
      <c r="K32" s="193">
        <f t="shared" si="12"/>
        <v>350000</v>
      </c>
      <c r="L32" s="100">
        <v>350000</v>
      </c>
      <c r="M32" s="330">
        <v>0</v>
      </c>
      <c r="N32" s="315">
        <f t="shared" si="13"/>
        <v>-100000</v>
      </c>
    </row>
    <row r="33" spans="1:14" s="172" customFormat="1" ht="22.5">
      <c r="A33" s="93">
        <v>18</v>
      </c>
      <c r="B33" s="39"/>
      <c r="C33" s="34" t="s">
        <v>77</v>
      </c>
      <c r="D33" s="35" t="s">
        <v>44</v>
      </c>
      <c r="E33" s="99">
        <v>130000</v>
      </c>
      <c r="F33" s="140">
        <v>100000</v>
      </c>
      <c r="G33" s="100">
        <f t="shared" si="10"/>
        <v>130000</v>
      </c>
      <c r="H33" s="100">
        <v>130000</v>
      </c>
      <c r="I33" s="36">
        <v>0</v>
      </c>
      <c r="J33" s="130">
        <f t="shared" si="11"/>
        <v>0</v>
      </c>
      <c r="K33" s="193">
        <f t="shared" si="12"/>
        <v>130000</v>
      </c>
      <c r="L33" s="100">
        <v>130000</v>
      </c>
      <c r="M33" s="330">
        <v>0</v>
      </c>
      <c r="N33" s="315">
        <f t="shared" si="13"/>
        <v>-100000</v>
      </c>
    </row>
    <row r="34" spans="1:14" s="157" customFormat="1" ht="33.75">
      <c r="A34" s="93">
        <v>19</v>
      </c>
      <c r="B34" s="39"/>
      <c r="C34" s="34" t="s">
        <v>78</v>
      </c>
      <c r="D34" s="35" t="s">
        <v>96</v>
      </c>
      <c r="E34" s="99">
        <v>130000</v>
      </c>
      <c r="F34" s="140">
        <v>0</v>
      </c>
      <c r="G34" s="100">
        <f t="shared" si="10"/>
        <v>250000</v>
      </c>
      <c r="H34" s="100">
        <v>250000</v>
      </c>
      <c r="I34" s="36">
        <v>0</v>
      </c>
      <c r="J34" s="130">
        <f t="shared" si="11"/>
        <v>-220000</v>
      </c>
      <c r="K34" s="193">
        <f t="shared" si="12"/>
        <v>30000</v>
      </c>
      <c r="L34" s="100">
        <v>30000</v>
      </c>
      <c r="M34" s="330">
        <v>0</v>
      </c>
      <c r="N34" s="315">
        <f t="shared" si="13"/>
        <v>100000</v>
      </c>
    </row>
    <row r="35" spans="1:14" s="157" customFormat="1" ht="45">
      <c r="A35" s="93">
        <v>20</v>
      </c>
      <c r="B35" s="39"/>
      <c r="C35" s="34" t="s">
        <v>115</v>
      </c>
      <c r="D35" s="35" t="s">
        <v>96</v>
      </c>
      <c r="E35" s="99">
        <v>140000</v>
      </c>
      <c r="F35" s="140">
        <v>0</v>
      </c>
      <c r="G35" s="100">
        <f t="shared" si="10"/>
        <v>140000</v>
      </c>
      <c r="H35" s="100">
        <v>140000</v>
      </c>
      <c r="I35" s="36">
        <v>0</v>
      </c>
      <c r="J35" s="130">
        <f t="shared" si="11"/>
        <v>0</v>
      </c>
      <c r="K35" s="193">
        <f t="shared" si="12"/>
        <v>140000</v>
      </c>
      <c r="L35" s="100">
        <v>140000</v>
      </c>
      <c r="M35" s="330">
        <v>0</v>
      </c>
      <c r="N35" s="315">
        <f t="shared" si="13"/>
        <v>0</v>
      </c>
    </row>
    <row r="36" spans="1:14" s="157" customFormat="1" ht="22.5">
      <c r="A36" s="93">
        <v>21</v>
      </c>
      <c r="B36" s="39"/>
      <c r="C36" s="34" t="s">
        <v>122</v>
      </c>
      <c r="D36" s="35"/>
      <c r="E36" s="99"/>
      <c r="F36" s="140"/>
      <c r="G36" s="100">
        <f t="shared" si="10"/>
        <v>80000</v>
      </c>
      <c r="H36" s="100">
        <v>80000</v>
      </c>
      <c r="I36" s="36">
        <v>0</v>
      </c>
      <c r="J36" s="130">
        <f t="shared" si="11"/>
        <v>0</v>
      </c>
      <c r="K36" s="193">
        <f t="shared" si="12"/>
        <v>80000</v>
      </c>
      <c r="L36" s="100">
        <v>80000</v>
      </c>
      <c r="M36" s="330">
        <v>0</v>
      </c>
      <c r="N36" s="315"/>
    </row>
    <row r="37" spans="1:14" s="157" customFormat="1" ht="22.5">
      <c r="A37" s="93">
        <v>22</v>
      </c>
      <c r="B37" s="39"/>
      <c r="C37" s="34" t="s">
        <v>79</v>
      </c>
      <c r="D37" s="35" t="s">
        <v>96</v>
      </c>
      <c r="E37" s="99">
        <v>268000</v>
      </c>
      <c r="F37" s="140">
        <v>0</v>
      </c>
      <c r="G37" s="100">
        <f t="shared" si="10"/>
        <v>268000</v>
      </c>
      <c r="H37" s="100">
        <v>268000</v>
      </c>
      <c r="I37" s="36">
        <v>0</v>
      </c>
      <c r="J37" s="130">
        <f t="shared" si="11"/>
        <v>0</v>
      </c>
      <c r="K37" s="193">
        <f t="shared" si="12"/>
        <v>268000</v>
      </c>
      <c r="L37" s="100">
        <v>268000</v>
      </c>
      <c r="M37" s="330">
        <v>0</v>
      </c>
      <c r="N37" s="315">
        <f>E37-F37-K37</f>
        <v>0</v>
      </c>
    </row>
    <row r="38" spans="1:14" s="157" customFormat="1" ht="45">
      <c r="A38" s="93">
        <v>23</v>
      </c>
      <c r="B38" s="40"/>
      <c r="C38" s="34" t="s">
        <v>80</v>
      </c>
      <c r="D38" s="35" t="s">
        <v>96</v>
      </c>
      <c r="E38" s="99">
        <v>50000</v>
      </c>
      <c r="F38" s="140">
        <v>0</v>
      </c>
      <c r="G38" s="100">
        <f t="shared" si="10"/>
        <v>50000</v>
      </c>
      <c r="H38" s="100">
        <v>50000</v>
      </c>
      <c r="I38" s="36">
        <v>0</v>
      </c>
      <c r="J38" s="130">
        <f t="shared" si="11"/>
        <v>0</v>
      </c>
      <c r="K38" s="193">
        <f t="shared" si="12"/>
        <v>50000</v>
      </c>
      <c r="L38" s="100">
        <v>50000</v>
      </c>
      <c r="M38" s="330">
        <v>0</v>
      </c>
      <c r="N38" s="315">
        <f>E38-F38-K38</f>
        <v>0</v>
      </c>
    </row>
    <row r="39" spans="1:14" s="157" customFormat="1" ht="22.5">
      <c r="A39" s="93">
        <v>24</v>
      </c>
      <c r="B39" s="40"/>
      <c r="C39" s="34" t="s">
        <v>142</v>
      </c>
      <c r="D39" s="35"/>
      <c r="E39" s="99"/>
      <c r="F39" s="140"/>
      <c r="G39" s="100">
        <f t="shared" si="10"/>
        <v>60000</v>
      </c>
      <c r="H39" s="100">
        <v>60000</v>
      </c>
      <c r="I39" s="36">
        <v>0</v>
      </c>
      <c r="J39" s="130">
        <f t="shared" si="11"/>
        <v>0</v>
      </c>
      <c r="K39" s="193">
        <f t="shared" si="12"/>
        <v>60000</v>
      </c>
      <c r="L39" s="100">
        <v>60000</v>
      </c>
      <c r="M39" s="330">
        <v>0</v>
      </c>
      <c r="N39" s="315"/>
    </row>
    <row r="40" spans="1:14" s="157" customFormat="1" ht="45">
      <c r="A40" s="93">
        <v>25</v>
      </c>
      <c r="B40" s="40"/>
      <c r="C40" s="34" t="s">
        <v>159</v>
      </c>
      <c r="D40" s="35"/>
      <c r="E40" s="99"/>
      <c r="F40" s="140"/>
      <c r="G40" s="100">
        <f>H40+I40</f>
        <v>100000</v>
      </c>
      <c r="H40" s="100">
        <v>100000</v>
      </c>
      <c r="I40" s="36">
        <v>0</v>
      </c>
      <c r="J40" s="130">
        <f>K40-G40</f>
        <v>0</v>
      </c>
      <c r="K40" s="193">
        <f>L40+M40</f>
        <v>100000</v>
      </c>
      <c r="L40" s="100">
        <v>100000</v>
      </c>
      <c r="M40" s="330">
        <v>0</v>
      </c>
      <c r="N40" s="315"/>
    </row>
    <row r="41" spans="1:14" s="157" customFormat="1" ht="23.25" thickBot="1">
      <c r="A41" s="85">
        <v>26</v>
      </c>
      <c r="B41" s="41"/>
      <c r="C41" s="143" t="s">
        <v>81</v>
      </c>
      <c r="D41" s="35" t="s">
        <v>96</v>
      </c>
      <c r="E41" s="99">
        <v>150000</v>
      </c>
      <c r="F41" s="140">
        <v>0</v>
      </c>
      <c r="G41" s="100">
        <f t="shared" si="10"/>
        <v>150000</v>
      </c>
      <c r="H41" s="100">
        <v>150000</v>
      </c>
      <c r="I41" s="36">
        <v>0</v>
      </c>
      <c r="J41" s="130">
        <f t="shared" si="11"/>
        <v>0</v>
      </c>
      <c r="K41" s="193">
        <f t="shared" si="12"/>
        <v>150000</v>
      </c>
      <c r="L41" s="100">
        <v>150000</v>
      </c>
      <c r="M41" s="330">
        <v>0</v>
      </c>
      <c r="N41" s="315">
        <f>E41-F41-K41</f>
        <v>0</v>
      </c>
    </row>
    <row r="42" spans="1:14" s="60" customFormat="1" ht="29.25" customHeight="1" thickBot="1">
      <c r="A42" s="56"/>
      <c r="B42" s="68" t="s">
        <v>65</v>
      </c>
      <c r="C42" s="58" t="s">
        <v>2</v>
      </c>
      <c r="D42" s="59"/>
      <c r="E42" s="96">
        <f aca="true" t="shared" si="14" ref="E42:N42">SUBTOTAL(9,E44:E58)</f>
        <v>5644487</v>
      </c>
      <c r="F42" s="96">
        <f t="shared" si="14"/>
        <v>1449487</v>
      </c>
      <c r="G42" s="96">
        <f t="shared" si="14"/>
        <v>5809788</v>
      </c>
      <c r="H42" s="96">
        <f t="shared" si="14"/>
        <v>5809788</v>
      </c>
      <c r="I42" s="96">
        <f t="shared" si="14"/>
        <v>0</v>
      </c>
      <c r="J42" s="96">
        <f t="shared" si="14"/>
        <v>-101000</v>
      </c>
      <c r="K42" s="95">
        <f t="shared" si="14"/>
        <v>5708788</v>
      </c>
      <c r="L42" s="96">
        <f t="shared" si="14"/>
        <v>4261000</v>
      </c>
      <c r="M42" s="102">
        <f t="shared" si="14"/>
        <v>1447788</v>
      </c>
      <c r="N42" s="311">
        <f t="shared" si="14"/>
        <v>-1274788</v>
      </c>
    </row>
    <row r="43" spans="1:14" s="47" customFormat="1" ht="29.25" customHeight="1">
      <c r="A43" s="43"/>
      <c r="B43" s="44" t="s">
        <v>24</v>
      </c>
      <c r="C43" s="45" t="s">
        <v>45</v>
      </c>
      <c r="D43" s="46"/>
      <c r="E43" s="103">
        <f aca="true" t="shared" si="15" ref="E43:N43">SUBTOTAL(9,E44:E58)</f>
        <v>5644487</v>
      </c>
      <c r="F43" s="139">
        <f t="shared" si="15"/>
        <v>1449487</v>
      </c>
      <c r="G43" s="103">
        <f t="shared" si="15"/>
        <v>5809788</v>
      </c>
      <c r="H43" s="103">
        <f t="shared" si="15"/>
        <v>5809788</v>
      </c>
      <c r="I43" s="103">
        <f t="shared" si="15"/>
        <v>0</v>
      </c>
      <c r="J43" s="103">
        <f t="shared" si="15"/>
        <v>-101000</v>
      </c>
      <c r="K43" s="104">
        <f t="shared" si="15"/>
        <v>5708788</v>
      </c>
      <c r="L43" s="103">
        <f t="shared" si="15"/>
        <v>4261000</v>
      </c>
      <c r="M43" s="105">
        <f t="shared" si="15"/>
        <v>1447788</v>
      </c>
      <c r="N43" s="318">
        <f t="shared" si="15"/>
        <v>-1274788</v>
      </c>
    </row>
    <row r="44" spans="1:14" s="69" customFormat="1" ht="45">
      <c r="A44" s="84">
        <v>27</v>
      </c>
      <c r="B44" s="25"/>
      <c r="C44" s="30" t="s">
        <v>82</v>
      </c>
      <c r="D44" s="31" t="s">
        <v>98</v>
      </c>
      <c r="E44" s="106">
        <v>1525259</v>
      </c>
      <c r="F44" s="120">
        <v>1025259</v>
      </c>
      <c r="G44" s="108">
        <f aca="true" t="shared" si="16" ref="G44:G58">H44+I44</f>
        <v>640000</v>
      </c>
      <c r="H44" s="108">
        <v>640000</v>
      </c>
      <c r="I44" s="33">
        <v>0</v>
      </c>
      <c r="J44" s="130">
        <f aca="true" t="shared" si="17" ref="J44:J58">K44-G44</f>
        <v>0</v>
      </c>
      <c r="K44" s="109">
        <f aca="true" t="shared" si="18" ref="K44:K58">L44+M44</f>
        <v>640000</v>
      </c>
      <c r="L44" s="108">
        <v>640000</v>
      </c>
      <c r="M44" s="94">
        <v>0</v>
      </c>
      <c r="N44" s="315">
        <f aca="true" t="shared" si="19" ref="N44:N54">E44-F44-K44</f>
        <v>-140000</v>
      </c>
    </row>
    <row r="45" spans="1:14" s="69" customFormat="1" ht="33.75">
      <c r="A45" s="84">
        <v>28</v>
      </c>
      <c r="B45" s="23"/>
      <c r="C45" s="30" t="s">
        <v>83</v>
      </c>
      <c r="D45" s="31" t="s">
        <v>99</v>
      </c>
      <c r="E45" s="106">
        <v>1500000</v>
      </c>
      <c r="F45" s="120">
        <v>100000</v>
      </c>
      <c r="G45" s="108">
        <f t="shared" si="16"/>
        <v>2847788</v>
      </c>
      <c r="H45" s="108">
        <v>2847788</v>
      </c>
      <c r="I45" s="33">
        <v>0</v>
      </c>
      <c r="J45" s="130">
        <f t="shared" si="17"/>
        <v>100000</v>
      </c>
      <c r="K45" s="109">
        <f t="shared" si="18"/>
        <v>2947788</v>
      </c>
      <c r="L45" s="108">
        <v>1500000</v>
      </c>
      <c r="M45" s="94">
        <v>1447788</v>
      </c>
      <c r="N45" s="315">
        <f t="shared" si="19"/>
        <v>-1547788</v>
      </c>
    </row>
    <row r="46" spans="1:14" s="69" customFormat="1" ht="22.5">
      <c r="A46" s="84">
        <v>29</v>
      </c>
      <c r="B46" s="20"/>
      <c r="C46" s="30" t="s">
        <v>84</v>
      </c>
      <c r="D46" s="31" t="s">
        <v>98</v>
      </c>
      <c r="E46" s="106">
        <v>1097728</v>
      </c>
      <c r="F46" s="120">
        <v>262728</v>
      </c>
      <c r="G46" s="108">
        <f t="shared" si="16"/>
        <v>935000</v>
      </c>
      <c r="H46" s="108">
        <v>935000</v>
      </c>
      <c r="I46" s="33">
        <v>0</v>
      </c>
      <c r="J46" s="130">
        <f t="shared" si="17"/>
        <v>0</v>
      </c>
      <c r="K46" s="109">
        <f t="shared" si="18"/>
        <v>935000</v>
      </c>
      <c r="L46" s="108">
        <v>935000</v>
      </c>
      <c r="M46" s="94">
        <v>0</v>
      </c>
      <c r="N46" s="315">
        <f t="shared" si="19"/>
        <v>-100000</v>
      </c>
    </row>
    <row r="47" spans="1:14" s="69" customFormat="1" ht="33.75">
      <c r="A47" s="84">
        <v>30</v>
      </c>
      <c r="B47" s="24"/>
      <c r="C47" s="30" t="s">
        <v>161</v>
      </c>
      <c r="D47" s="31" t="s">
        <v>98</v>
      </c>
      <c r="E47" s="106">
        <v>561500</v>
      </c>
      <c r="F47" s="120">
        <v>31500</v>
      </c>
      <c r="G47" s="108">
        <f t="shared" si="16"/>
        <v>467000</v>
      </c>
      <c r="H47" s="108">
        <v>467000</v>
      </c>
      <c r="I47" s="33">
        <v>0</v>
      </c>
      <c r="J47" s="130">
        <f t="shared" si="17"/>
        <v>-300000</v>
      </c>
      <c r="K47" s="109">
        <f t="shared" si="18"/>
        <v>167000</v>
      </c>
      <c r="L47" s="108">
        <v>167000</v>
      </c>
      <c r="M47" s="94">
        <v>0</v>
      </c>
      <c r="N47" s="315">
        <f t="shared" si="19"/>
        <v>363000</v>
      </c>
    </row>
    <row r="48" spans="1:14" s="69" customFormat="1" ht="33.75">
      <c r="A48" s="84">
        <v>31</v>
      </c>
      <c r="B48" s="24"/>
      <c r="C48" s="30" t="s">
        <v>85</v>
      </c>
      <c r="D48" s="31" t="s">
        <v>44</v>
      </c>
      <c r="E48" s="106">
        <v>50000</v>
      </c>
      <c r="F48" s="120">
        <v>30000</v>
      </c>
      <c r="G48" s="108">
        <f t="shared" si="16"/>
        <v>20000</v>
      </c>
      <c r="H48" s="108">
        <v>20000</v>
      </c>
      <c r="I48" s="33">
        <v>0</v>
      </c>
      <c r="J48" s="130">
        <f t="shared" si="17"/>
        <v>0</v>
      </c>
      <c r="K48" s="109">
        <f t="shared" si="18"/>
        <v>20000</v>
      </c>
      <c r="L48" s="108">
        <v>20000</v>
      </c>
      <c r="M48" s="94">
        <v>0</v>
      </c>
      <c r="N48" s="315">
        <f t="shared" si="19"/>
        <v>0</v>
      </c>
    </row>
    <row r="49" spans="1:14" s="69" customFormat="1" ht="33.75">
      <c r="A49" s="84">
        <v>32</v>
      </c>
      <c r="B49" s="23"/>
      <c r="C49" s="30" t="s">
        <v>86</v>
      </c>
      <c r="D49" s="31" t="s">
        <v>96</v>
      </c>
      <c r="E49" s="106">
        <v>40000</v>
      </c>
      <c r="F49" s="120">
        <v>0</v>
      </c>
      <c r="G49" s="108">
        <f t="shared" si="16"/>
        <v>40000</v>
      </c>
      <c r="H49" s="108">
        <v>40000</v>
      </c>
      <c r="I49" s="33">
        <v>0</v>
      </c>
      <c r="J49" s="171">
        <f t="shared" si="17"/>
        <v>0</v>
      </c>
      <c r="K49" s="109">
        <f t="shared" si="18"/>
        <v>40000</v>
      </c>
      <c r="L49" s="108">
        <v>40000</v>
      </c>
      <c r="M49" s="94">
        <v>0</v>
      </c>
      <c r="N49" s="315">
        <f t="shared" si="19"/>
        <v>0</v>
      </c>
    </row>
    <row r="50" spans="1:14" s="69" customFormat="1" ht="45">
      <c r="A50" s="84">
        <v>33</v>
      </c>
      <c r="B50" s="24"/>
      <c r="C50" s="30" t="s">
        <v>87</v>
      </c>
      <c r="D50" s="31" t="s">
        <v>74</v>
      </c>
      <c r="E50" s="106">
        <v>150000</v>
      </c>
      <c r="F50" s="120">
        <v>0</v>
      </c>
      <c r="G50" s="108">
        <f t="shared" si="16"/>
        <v>150000</v>
      </c>
      <c r="H50" s="108">
        <v>150000</v>
      </c>
      <c r="I50" s="33">
        <v>0</v>
      </c>
      <c r="J50" s="130">
        <f t="shared" si="17"/>
        <v>0</v>
      </c>
      <c r="K50" s="109">
        <f t="shared" si="18"/>
        <v>150000</v>
      </c>
      <c r="L50" s="108">
        <v>150000</v>
      </c>
      <c r="M50" s="94">
        <v>0</v>
      </c>
      <c r="N50" s="315">
        <f t="shared" si="19"/>
        <v>0</v>
      </c>
    </row>
    <row r="51" spans="1:14" s="69" customFormat="1" ht="45">
      <c r="A51" s="84">
        <v>34</v>
      </c>
      <c r="B51" s="24"/>
      <c r="C51" s="30" t="s">
        <v>88</v>
      </c>
      <c r="D51" s="31" t="s">
        <v>96</v>
      </c>
      <c r="E51" s="106">
        <v>150000</v>
      </c>
      <c r="F51" s="120">
        <v>0</v>
      </c>
      <c r="G51" s="108">
        <f t="shared" si="16"/>
        <v>150000</v>
      </c>
      <c r="H51" s="108">
        <v>150000</v>
      </c>
      <c r="I51" s="33">
        <v>0</v>
      </c>
      <c r="J51" s="130">
        <f t="shared" si="17"/>
        <v>0</v>
      </c>
      <c r="K51" s="109">
        <f t="shared" si="18"/>
        <v>150000</v>
      </c>
      <c r="L51" s="108">
        <v>150000</v>
      </c>
      <c r="M51" s="94">
        <v>0</v>
      </c>
      <c r="N51" s="315">
        <f t="shared" si="19"/>
        <v>0</v>
      </c>
    </row>
    <row r="52" spans="1:14" s="69" customFormat="1" ht="45">
      <c r="A52" s="84">
        <v>35</v>
      </c>
      <c r="B52" s="24"/>
      <c r="C52" s="30" t="s">
        <v>89</v>
      </c>
      <c r="D52" s="31" t="s">
        <v>96</v>
      </c>
      <c r="E52" s="106">
        <v>150000</v>
      </c>
      <c r="F52" s="120">
        <v>0</v>
      </c>
      <c r="G52" s="108">
        <f t="shared" si="16"/>
        <v>150000</v>
      </c>
      <c r="H52" s="108">
        <v>150000</v>
      </c>
      <c r="I52" s="33">
        <v>0</v>
      </c>
      <c r="J52" s="130">
        <f t="shared" si="17"/>
        <v>0</v>
      </c>
      <c r="K52" s="109">
        <f t="shared" si="18"/>
        <v>150000</v>
      </c>
      <c r="L52" s="108">
        <v>150000</v>
      </c>
      <c r="M52" s="94">
        <v>0</v>
      </c>
      <c r="N52" s="315">
        <f t="shared" si="19"/>
        <v>0</v>
      </c>
    </row>
    <row r="53" spans="1:14" s="174" customFormat="1" ht="33.75">
      <c r="A53" s="84">
        <v>36</v>
      </c>
      <c r="B53" s="173"/>
      <c r="C53" s="30" t="s">
        <v>90</v>
      </c>
      <c r="D53" s="31" t="s">
        <v>96</v>
      </c>
      <c r="E53" s="106">
        <v>120000</v>
      </c>
      <c r="F53" s="120">
        <v>0</v>
      </c>
      <c r="G53" s="108">
        <f t="shared" si="16"/>
        <v>120000</v>
      </c>
      <c r="H53" s="108">
        <v>120000</v>
      </c>
      <c r="I53" s="33">
        <v>0</v>
      </c>
      <c r="J53" s="130">
        <f t="shared" si="17"/>
        <v>0</v>
      </c>
      <c r="K53" s="109">
        <f t="shared" si="18"/>
        <v>120000</v>
      </c>
      <c r="L53" s="108">
        <v>120000</v>
      </c>
      <c r="M53" s="94">
        <v>0</v>
      </c>
      <c r="N53" s="315">
        <f t="shared" si="19"/>
        <v>0</v>
      </c>
    </row>
    <row r="54" spans="1:14" s="6" customFormat="1" ht="22.5">
      <c r="A54" s="84">
        <v>37</v>
      </c>
      <c r="B54" s="24"/>
      <c r="C54" s="144" t="s">
        <v>111</v>
      </c>
      <c r="D54" s="31" t="s">
        <v>96</v>
      </c>
      <c r="E54" s="106">
        <v>100000</v>
      </c>
      <c r="F54" s="120">
        <v>0</v>
      </c>
      <c r="G54" s="108">
        <f t="shared" si="16"/>
        <v>100000</v>
      </c>
      <c r="H54" s="108">
        <v>100000</v>
      </c>
      <c r="I54" s="33">
        <v>0</v>
      </c>
      <c r="J54" s="130">
        <f t="shared" si="17"/>
        <v>0</v>
      </c>
      <c r="K54" s="109">
        <f t="shared" si="18"/>
        <v>100000</v>
      </c>
      <c r="L54" s="108">
        <v>100000</v>
      </c>
      <c r="M54" s="94">
        <v>0</v>
      </c>
      <c r="N54" s="319">
        <f t="shared" si="19"/>
        <v>0</v>
      </c>
    </row>
    <row r="55" spans="1:14" s="6" customFormat="1" ht="33.75">
      <c r="A55" s="84">
        <v>38</v>
      </c>
      <c r="B55" s="24"/>
      <c r="C55" s="144" t="s">
        <v>124</v>
      </c>
      <c r="D55" s="31"/>
      <c r="E55" s="106"/>
      <c r="F55" s="120"/>
      <c r="G55" s="108">
        <f t="shared" si="16"/>
        <v>100000</v>
      </c>
      <c r="H55" s="108">
        <v>100000</v>
      </c>
      <c r="I55" s="33">
        <v>0</v>
      </c>
      <c r="J55" s="130">
        <f t="shared" si="17"/>
        <v>60000</v>
      </c>
      <c r="K55" s="109">
        <f t="shared" si="18"/>
        <v>160000</v>
      </c>
      <c r="L55" s="108">
        <v>160000</v>
      </c>
      <c r="M55" s="94">
        <v>0</v>
      </c>
      <c r="N55" s="319"/>
    </row>
    <row r="56" spans="1:14" s="6" customFormat="1" ht="22.5">
      <c r="A56" s="84">
        <v>39</v>
      </c>
      <c r="B56" s="24"/>
      <c r="C56" s="144" t="s">
        <v>134</v>
      </c>
      <c r="D56" s="31"/>
      <c r="E56" s="106"/>
      <c r="F56" s="120"/>
      <c r="G56" s="108">
        <f t="shared" si="16"/>
        <v>40000</v>
      </c>
      <c r="H56" s="108">
        <v>40000</v>
      </c>
      <c r="I56" s="33">
        <v>0</v>
      </c>
      <c r="J56" s="130">
        <f t="shared" si="17"/>
        <v>0</v>
      </c>
      <c r="K56" s="109">
        <f t="shared" si="18"/>
        <v>40000</v>
      </c>
      <c r="L56" s="108">
        <v>40000</v>
      </c>
      <c r="M56" s="94">
        <v>0</v>
      </c>
      <c r="N56" s="319"/>
    </row>
    <row r="57" spans="1:14" s="6" customFormat="1" ht="22.5">
      <c r="A57" s="84">
        <v>40</v>
      </c>
      <c r="B57" s="24"/>
      <c r="C57" s="144" t="s">
        <v>164</v>
      </c>
      <c r="D57" s="31"/>
      <c r="E57" s="106"/>
      <c r="F57" s="120"/>
      <c r="G57" s="108">
        <f>H57+I57</f>
        <v>0</v>
      </c>
      <c r="H57" s="108">
        <v>0</v>
      </c>
      <c r="I57" s="33">
        <v>0</v>
      </c>
      <c r="J57" s="130">
        <f>K57-G57</f>
        <v>39000</v>
      </c>
      <c r="K57" s="109">
        <f>L57+M57</f>
        <v>39000</v>
      </c>
      <c r="L57" s="108">
        <v>39000</v>
      </c>
      <c r="M57" s="94">
        <v>0</v>
      </c>
      <c r="N57" s="319"/>
    </row>
    <row r="58" spans="1:14" s="6" customFormat="1" ht="23.25" thickBot="1">
      <c r="A58" s="84">
        <v>41</v>
      </c>
      <c r="B58" s="24"/>
      <c r="C58" s="144" t="s">
        <v>91</v>
      </c>
      <c r="D58" s="31" t="s">
        <v>96</v>
      </c>
      <c r="E58" s="106">
        <v>200000</v>
      </c>
      <c r="F58" s="120">
        <v>0</v>
      </c>
      <c r="G58" s="108">
        <f t="shared" si="16"/>
        <v>50000</v>
      </c>
      <c r="H58" s="108">
        <v>50000</v>
      </c>
      <c r="I58" s="190">
        <v>0</v>
      </c>
      <c r="J58" s="130">
        <f t="shared" si="17"/>
        <v>0</v>
      </c>
      <c r="K58" s="109">
        <f t="shared" si="18"/>
        <v>50000</v>
      </c>
      <c r="L58" s="108">
        <v>50000</v>
      </c>
      <c r="M58" s="94">
        <v>0</v>
      </c>
      <c r="N58" s="319">
        <f>E58-F58-K58</f>
        <v>150000</v>
      </c>
    </row>
    <row r="59" spans="1:14" s="60" customFormat="1" ht="27.75" customHeight="1" thickBot="1">
      <c r="A59" s="81"/>
      <c r="B59" s="57" t="s">
        <v>66</v>
      </c>
      <c r="C59" s="58" t="s">
        <v>6</v>
      </c>
      <c r="D59" s="59"/>
      <c r="E59" s="96">
        <f aca="true" t="shared" si="20" ref="E59:N59">SUBTOTAL(9,E61)</f>
        <v>2551464</v>
      </c>
      <c r="F59" s="96">
        <f t="shared" si="20"/>
        <v>151464</v>
      </c>
      <c r="G59" s="96">
        <f t="shared" si="20"/>
        <v>1000000</v>
      </c>
      <c r="H59" s="96">
        <f t="shared" si="20"/>
        <v>1000000</v>
      </c>
      <c r="I59" s="96">
        <f t="shared" si="20"/>
        <v>0</v>
      </c>
      <c r="J59" s="96">
        <f t="shared" si="20"/>
        <v>0</v>
      </c>
      <c r="K59" s="95">
        <f t="shared" si="20"/>
        <v>1000000</v>
      </c>
      <c r="L59" s="96">
        <f t="shared" si="20"/>
        <v>1000000</v>
      </c>
      <c r="M59" s="102">
        <f t="shared" si="20"/>
        <v>0</v>
      </c>
      <c r="N59" s="320">
        <f t="shared" si="20"/>
        <v>1400000</v>
      </c>
    </row>
    <row r="60" spans="1:14" s="47" customFormat="1" ht="29.25" customHeight="1">
      <c r="A60" s="82"/>
      <c r="B60" s="44" t="s">
        <v>25</v>
      </c>
      <c r="C60" s="45" t="s">
        <v>26</v>
      </c>
      <c r="D60" s="46"/>
      <c r="E60" s="110">
        <f aca="true" t="shared" si="21" ref="E60:N60">SUBTOTAL(9,E61)</f>
        <v>2551464</v>
      </c>
      <c r="F60" s="110">
        <f t="shared" si="21"/>
        <v>151464</v>
      </c>
      <c r="G60" s="103">
        <f t="shared" si="21"/>
        <v>1000000</v>
      </c>
      <c r="H60" s="103">
        <f t="shared" si="21"/>
        <v>1000000</v>
      </c>
      <c r="I60" s="103">
        <f t="shared" si="21"/>
        <v>0</v>
      </c>
      <c r="J60" s="103">
        <f t="shared" si="21"/>
        <v>0</v>
      </c>
      <c r="K60" s="104">
        <f t="shared" si="21"/>
        <v>1000000</v>
      </c>
      <c r="L60" s="103">
        <f t="shared" si="21"/>
        <v>1000000</v>
      </c>
      <c r="M60" s="105">
        <f t="shared" si="21"/>
        <v>0</v>
      </c>
      <c r="N60" s="321">
        <f t="shared" si="21"/>
        <v>1400000</v>
      </c>
    </row>
    <row r="61" spans="1:14" s="7" customFormat="1" ht="34.5" thickBot="1">
      <c r="A61" s="216">
        <v>42</v>
      </c>
      <c r="B61" s="22"/>
      <c r="C61" s="203" t="s">
        <v>46</v>
      </c>
      <c r="D61" s="204" t="s">
        <v>97</v>
      </c>
      <c r="E61" s="207">
        <v>2551464</v>
      </c>
      <c r="F61" s="217">
        <v>151464</v>
      </c>
      <c r="G61" s="207">
        <f>H61+I61</f>
        <v>1000000</v>
      </c>
      <c r="H61" s="207">
        <v>1000000</v>
      </c>
      <c r="I61" s="148">
        <v>0</v>
      </c>
      <c r="J61" s="198">
        <f>K61-G61</f>
        <v>0</v>
      </c>
      <c r="K61" s="209">
        <f>L61+M61</f>
        <v>1000000</v>
      </c>
      <c r="L61" s="207">
        <v>1000000</v>
      </c>
      <c r="M61" s="252">
        <v>0</v>
      </c>
      <c r="N61" s="322">
        <f>E61-(F61+G61)</f>
        <v>1400000</v>
      </c>
    </row>
    <row r="62" spans="1:14" s="6" customFormat="1" ht="13.5" thickBot="1">
      <c r="A62" s="150"/>
      <c r="B62" s="239" t="s">
        <v>35</v>
      </c>
      <c r="C62" s="240" t="s">
        <v>36</v>
      </c>
      <c r="D62" s="57"/>
      <c r="E62" s="260"/>
      <c r="F62" s="261"/>
      <c r="G62" s="260">
        <f aca="true" t="shared" si="22" ref="G62:M62">SUBTOTAL(9,G64)</f>
        <v>8000</v>
      </c>
      <c r="H62" s="260">
        <f t="shared" si="22"/>
        <v>8000</v>
      </c>
      <c r="I62" s="262">
        <f t="shared" si="22"/>
        <v>0</v>
      </c>
      <c r="J62" s="96">
        <f t="shared" si="22"/>
        <v>2000</v>
      </c>
      <c r="K62" s="263">
        <f t="shared" si="22"/>
        <v>10000</v>
      </c>
      <c r="L62" s="260">
        <f t="shared" si="22"/>
        <v>10000</v>
      </c>
      <c r="M62" s="264">
        <f t="shared" si="22"/>
        <v>0</v>
      </c>
      <c r="N62" s="259"/>
    </row>
    <row r="63" spans="1:14" s="273" customFormat="1" ht="12.75">
      <c r="A63" s="265"/>
      <c r="B63" s="266" t="s">
        <v>37</v>
      </c>
      <c r="C63" s="274" t="s">
        <v>144</v>
      </c>
      <c r="D63" s="267"/>
      <c r="E63" s="268"/>
      <c r="F63" s="139"/>
      <c r="G63" s="268">
        <f aca="true" t="shared" si="23" ref="G63:M63">SUBTOTAL(9,G64)</f>
        <v>8000</v>
      </c>
      <c r="H63" s="268">
        <f t="shared" si="23"/>
        <v>8000</v>
      </c>
      <c r="I63" s="269">
        <f t="shared" si="23"/>
        <v>0</v>
      </c>
      <c r="J63" s="103">
        <f t="shared" si="23"/>
        <v>2000</v>
      </c>
      <c r="K63" s="270">
        <f t="shared" si="23"/>
        <v>10000</v>
      </c>
      <c r="L63" s="268">
        <f t="shared" si="23"/>
        <v>10000</v>
      </c>
      <c r="M63" s="271">
        <f t="shared" si="23"/>
        <v>0</v>
      </c>
      <c r="N63" s="272"/>
    </row>
    <row r="64" spans="1:14" s="275" customFormat="1" ht="23.25" thickBot="1">
      <c r="A64" s="216">
        <v>43</v>
      </c>
      <c r="B64" s="309"/>
      <c r="C64" s="203" t="s">
        <v>145</v>
      </c>
      <c r="D64" s="204"/>
      <c r="E64" s="207"/>
      <c r="F64" s="217"/>
      <c r="G64" s="207">
        <f>H64+I64</f>
        <v>8000</v>
      </c>
      <c r="H64" s="207">
        <v>8000</v>
      </c>
      <c r="I64" s="148">
        <v>0</v>
      </c>
      <c r="J64" s="198">
        <f>K64-G64</f>
        <v>2000</v>
      </c>
      <c r="K64" s="209">
        <f>L64+M64</f>
        <v>10000</v>
      </c>
      <c r="L64" s="207">
        <v>10000</v>
      </c>
      <c r="M64" s="252">
        <v>0</v>
      </c>
      <c r="N64" s="236"/>
    </row>
    <row r="65" spans="1:14" s="7" customFormat="1" ht="26.25" thickBot="1">
      <c r="A65" s="238"/>
      <c r="B65" s="239" t="s">
        <v>135</v>
      </c>
      <c r="C65" s="240" t="s">
        <v>139</v>
      </c>
      <c r="D65" s="241"/>
      <c r="E65" s="242"/>
      <c r="F65" s="243"/>
      <c r="G65" s="242">
        <f aca="true" t="shared" si="24" ref="G65:M65">SUBTOTAL(9,G67)</f>
        <v>130000</v>
      </c>
      <c r="H65" s="242">
        <f t="shared" si="24"/>
        <v>130000</v>
      </c>
      <c r="I65" s="244">
        <f t="shared" si="24"/>
        <v>0</v>
      </c>
      <c r="J65" s="245">
        <f t="shared" si="24"/>
        <v>0</v>
      </c>
      <c r="K65" s="246">
        <f t="shared" si="24"/>
        <v>130000</v>
      </c>
      <c r="L65" s="242">
        <f t="shared" si="24"/>
        <v>130000</v>
      </c>
      <c r="M65" s="247">
        <f t="shared" si="24"/>
        <v>0</v>
      </c>
      <c r="N65" s="236"/>
    </row>
    <row r="66" spans="1:14" s="7" customFormat="1" ht="12.75">
      <c r="A66" s="182"/>
      <c r="B66" s="237" t="s">
        <v>136</v>
      </c>
      <c r="C66" s="248" t="s">
        <v>137</v>
      </c>
      <c r="D66" s="233"/>
      <c r="E66" s="234"/>
      <c r="F66" s="235"/>
      <c r="G66" s="234">
        <f aca="true" t="shared" si="25" ref="G66:M66">SUBTOTAL(9,G67)</f>
        <v>130000</v>
      </c>
      <c r="H66" s="234">
        <f t="shared" si="25"/>
        <v>130000</v>
      </c>
      <c r="I66" s="234">
        <f t="shared" si="25"/>
        <v>0</v>
      </c>
      <c r="J66" s="234">
        <f t="shared" si="25"/>
        <v>0</v>
      </c>
      <c r="K66" s="256">
        <f t="shared" si="25"/>
        <v>130000</v>
      </c>
      <c r="L66" s="234">
        <f t="shared" si="25"/>
        <v>130000</v>
      </c>
      <c r="M66" s="333">
        <f t="shared" si="25"/>
        <v>0</v>
      </c>
      <c r="N66" s="236"/>
    </row>
    <row r="67" spans="1:14" s="7" customFormat="1" ht="34.5" thickBot="1">
      <c r="A67" s="188">
        <v>44</v>
      </c>
      <c r="B67" s="189"/>
      <c r="C67" s="225" t="s">
        <v>146</v>
      </c>
      <c r="D67" s="226"/>
      <c r="E67" s="229"/>
      <c r="F67" s="249"/>
      <c r="G67" s="229">
        <f>H67+I67</f>
        <v>130000</v>
      </c>
      <c r="H67" s="229">
        <v>130000</v>
      </c>
      <c r="I67" s="50">
        <v>0</v>
      </c>
      <c r="J67" s="250">
        <f>K67-G67</f>
        <v>0</v>
      </c>
      <c r="K67" s="231">
        <f>L67+M67</f>
        <v>130000</v>
      </c>
      <c r="L67" s="229">
        <v>130000</v>
      </c>
      <c r="M67" s="214">
        <v>0</v>
      </c>
      <c r="N67" s="236"/>
    </row>
    <row r="68" spans="1:14" s="66" customFormat="1" ht="27.75" customHeight="1" thickBot="1">
      <c r="A68" s="83"/>
      <c r="B68" s="57" t="s">
        <v>67</v>
      </c>
      <c r="C68" s="58" t="s">
        <v>3</v>
      </c>
      <c r="D68" s="59"/>
      <c r="E68" s="96">
        <f aca="true" t="shared" si="26" ref="E68:N68">SUBTOTAL(9,E70:E78)</f>
        <v>5635830</v>
      </c>
      <c r="F68" s="96">
        <f t="shared" si="26"/>
        <v>288900</v>
      </c>
      <c r="G68" s="96">
        <f t="shared" si="26"/>
        <v>922000</v>
      </c>
      <c r="H68" s="96">
        <f t="shared" si="26"/>
        <v>922000</v>
      </c>
      <c r="I68" s="96">
        <f t="shared" si="26"/>
        <v>0</v>
      </c>
      <c r="J68" s="96">
        <f t="shared" si="26"/>
        <v>520000</v>
      </c>
      <c r="K68" s="95">
        <f t="shared" si="26"/>
        <v>1442000</v>
      </c>
      <c r="L68" s="96">
        <f t="shared" si="26"/>
        <v>1440000</v>
      </c>
      <c r="M68" s="102">
        <f t="shared" si="26"/>
        <v>0</v>
      </c>
      <c r="N68" s="215">
        <f t="shared" si="26"/>
        <v>4431930</v>
      </c>
    </row>
    <row r="69" spans="1:14" s="47" customFormat="1" ht="29.25" customHeight="1">
      <c r="A69" s="82"/>
      <c r="B69" s="44" t="s">
        <v>27</v>
      </c>
      <c r="C69" s="45" t="s">
        <v>28</v>
      </c>
      <c r="D69" s="46"/>
      <c r="E69" s="110">
        <f>SUBTOTAL(9,E70:E73)</f>
        <v>5586080</v>
      </c>
      <c r="F69" s="110">
        <f>SUBTOTAL(9,F70:F73)</f>
        <v>288900</v>
      </c>
      <c r="G69" s="103">
        <f aca="true" t="shared" si="27" ref="G69:M69">SUBTOTAL(9,G70:G76)</f>
        <v>872250</v>
      </c>
      <c r="H69" s="103">
        <f t="shared" si="27"/>
        <v>872250</v>
      </c>
      <c r="I69" s="103">
        <f t="shared" si="27"/>
        <v>0</v>
      </c>
      <c r="J69" s="103">
        <f t="shared" si="27"/>
        <v>520000</v>
      </c>
      <c r="K69" s="104">
        <f t="shared" si="27"/>
        <v>1392250</v>
      </c>
      <c r="L69" s="103">
        <f t="shared" si="27"/>
        <v>1390250</v>
      </c>
      <c r="M69" s="105">
        <f t="shared" si="27"/>
        <v>0</v>
      </c>
      <c r="N69" s="323">
        <f>SUBTOTAL(9,N70:N73)</f>
        <v>4431930</v>
      </c>
    </row>
    <row r="70" spans="1:14" s="69" customFormat="1" ht="90">
      <c r="A70" s="84">
        <v>45</v>
      </c>
      <c r="B70" s="20"/>
      <c r="C70" s="30" t="s">
        <v>128</v>
      </c>
      <c r="D70" s="31" t="s">
        <v>100</v>
      </c>
      <c r="E70" s="106">
        <v>4726080</v>
      </c>
      <c r="F70" s="120">
        <v>88900</v>
      </c>
      <c r="G70" s="108">
        <f aca="true" t="shared" si="28" ref="G70:G76">H70+I70</f>
        <v>15250</v>
      </c>
      <c r="H70" s="108">
        <v>15250</v>
      </c>
      <c r="I70" s="33">
        <v>0</v>
      </c>
      <c r="J70" s="115">
        <f aca="true" t="shared" si="29" ref="J70:J76">K70-G70</f>
        <v>0</v>
      </c>
      <c r="K70" s="109">
        <f aca="true" t="shared" si="30" ref="K70:K75">L70+M70</f>
        <v>15250</v>
      </c>
      <c r="L70" s="108">
        <v>15250</v>
      </c>
      <c r="M70" s="94">
        <v>0</v>
      </c>
      <c r="N70" s="324">
        <f>E70-F70-K70</f>
        <v>4621930</v>
      </c>
    </row>
    <row r="71" spans="1:14" s="6" customFormat="1" ht="22.5">
      <c r="A71" s="84">
        <v>46</v>
      </c>
      <c r="B71" s="20"/>
      <c r="C71" s="30" t="s">
        <v>93</v>
      </c>
      <c r="D71" s="31" t="s">
        <v>96</v>
      </c>
      <c r="E71" s="106">
        <v>500000</v>
      </c>
      <c r="F71" s="136">
        <v>0</v>
      </c>
      <c r="G71" s="108">
        <f t="shared" si="28"/>
        <v>500000</v>
      </c>
      <c r="H71" s="108">
        <v>500000</v>
      </c>
      <c r="I71" s="33">
        <v>0</v>
      </c>
      <c r="J71" s="115">
        <f t="shared" si="29"/>
        <v>0</v>
      </c>
      <c r="K71" s="109">
        <f t="shared" si="30"/>
        <v>500000</v>
      </c>
      <c r="L71" s="108">
        <v>500000</v>
      </c>
      <c r="M71" s="94">
        <v>0</v>
      </c>
      <c r="N71" s="324">
        <f>E71-F71-K71</f>
        <v>0</v>
      </c>
    </row>
    <row r="72" spans="1:14" s="6" customFormat="1" ht="56.25">
      <c r="A72" s="276">
        <v>47</v>
      </c>
      <c r="B72" s="277"/>
      <c r="C72" s="278" t="s">
        <v>49</v>
      </c>
      <c r="D72" s="279" t="s">
        <v>101</v>
      </c>
      <c r="E72" s="280">
        <v>230000</v>
      </c>
      <c r="F72" s="136">
        <v>100000</v>
      </c>
      <c r="G72" s="281">
        <f t="shared" si="28"/>
        <v>190000</v>
      </c>
      <c r="H72" s="281">
        <v>190000</v>
      </c>
      <c r="I72" s="282">
        <v>0</v>
      </c>
      <c r="J72" s="283">
        <f t="shared" si="29"/>
        <v>0</v>
      </c>
      <c r="K72" s="284">
        <f t="shared" si="30"/>
        <v>190000</v>
      </c>
      <c r="L72" s="281">
        <v>190000</v>
      </c>
      <c r="M72" s="334">
        <v>0</v>
      </c>
      <c r="N72" s="324">
        <f>E72-F72-K72</f>
        <v>-60000</v>
      </c>
    </row>
    <row r="73" spans="1:14" s="69" customFormat="1" ht="22.5">
      <c r="A73" s="84">
        <v>48</v>
      </c>
      <c r="B73" s="20"/>
      <c r="C73" s="30" t="s">
        <v>50</v>
      </c>
      <c r="D73" s="31" t="s">
        <v>44</v>
      </c>
      <c r="E73" s="106">
        <v>130000</v>
      </c>
      <c r="F73" s="138">
        <v>100000</v>
      </c>
      <c r="G73" s="108">
        <f t="shared" si="28"/>
        <v>160000</v>
      </c>
      <c r="H73" s="108">
        <v>160000</v>
      </c>
      <c r="I73" s="33">
        <v>0</v>
      </c>
      <c r="J73" s="120">
        <f t="shared" si="29"/>
        <v>0</v>
      </c>
      <c r="K73" s="109">
        <f t="shared" si="30"/>
        <v>160000</v>
      </c>
      <c r="L73" s="108">
        <v>160000</v>
      </c>
      <c r="M73" s="94">
        <v>0</v>
      </c>
      <c r="N73" s="324">
        <f>E73-F73-K73</f>
        <v>-130000</v>
      </c>
    </row>
    <row r="74" spans="1:14" s="69" customFormat="1" ht="22.5">
      <c r="A74" s="84">
        <v>49</v>
      </c>
      <c r="B74" s="20"/>
      <c r="C74" s="30" t="s">
        <v>157</v>
      </c>
      <c r="D74" s="31"/>
      <c r="E74" s="106"/>
      <c r="F74" s="138"/>
      <c r="G74" s="108">
        <f>H74+I74</f>
        <v>0</v>
      </c>
      <c r="H74" s="108">
        <v>0</v>
      </c>
      <c r="I74" s="33">
        <v>0</v>
      </c>
      <c r="J74" s="120">
        <f>K74-G74</f>
        <v>500000</v>
      </c>
      <c r="K74" s="109">
        <f t="shared" si="30"/>
        <v>500000</v>
      </c>
      <c r="L74" s="108">
        <v>500000</v>
      </c>
      <c r="M74" s="94">
        <v>0</v>
      </c>
      <c r="N74" s="325"/>
    </row>
    <row r="75" spans="1:14" s="69" customFormat="1" ht="33.75">
      <c r="A75" s="84">
        <v>50</v>
      </c>
      <c r="B75" s="20"/>
      <c r="C75" s="30" t="s">
        <v>165</v>
      </c>
      <c r="D75" s="31"/>
      <c r="E75" s="106"/>
      <c r="F75" s="138"/>
      <c r="G75" s="108">
        <f>H75+I75</f>
        <v>0</v>
      </c>
      <c r="H75" s="108">
        <v>0</v>
      </c>
      <c r="I75" s="33">
        <v>0</v>
      </c>
      <c r="J75" s="120">
        <f>K75-G75</f>
        <v>18000</v>
      </c>
      <c r="K75" s="109">
        <f t="shared" si="30"/>
        <v>18000</v>
      </c>
      <c r="L75" s="108">
        <v>18000</v>
      </c>
      <c r="M75" s="94">
        <v>0</v>
      </c>
      <c r="N75" s="325"/>
    </row>
    <row r="76" spans="1:14" s="69" customFormat="1" ht="23.25" thickBot="1">
      <c r="A76" s="84">
        <v>51</v>
      </c>
      <c r="B76" s="20"/>
      <c r="C76" s="30" t="s">
        <v>151</v>
      </c>
      <c r="D76" s="31"/>
      <c r="E76" s="106"/>
      <c r="F76" s="138"/>
      <c r="G76" s="108">
        <f t="shared" si="28"/>
        <v>7000</v>
      </c>
      <c r="H76" s="108">
        <v>7000</v>
      </c>
      <c r="I76" s="33">
        <v>0</v>
      </c>
      <c r="J76" s="120">
        <f t="shared" si="29"/>
        <v>2000</v>
      </c>
      <c r="K76" s="109">
        <v>9000</v>
      </c>
      <c r="L76" s="108">
        <v>7000</v>
      </c>
      <c r="M76" s="94">
        <v>0</v>
      </c>
      <c r="N76" s="325"/>
    </row>
    <row r="77" spans="1:14" s="47" customFormat="1" ht="29.25" customHeight="1">
      <c r="A77" s="220"/>
      <c r="B77" s="53" t="s">
        <v>39</v>
      </c>
      <c r="C77" s="54" t="s">
        <v>40</v>
      </c>
      <c r="D77" s="55"/>
      <c r="E77" s="221">
        <f aca="true" t="shared" si="31" ref="E77:N77">SUBTOTAL(9,E78)</f>
        <v>49750</v>
      </c>
      <c r="F77" s="221">
        <f t="shared" si="31"/>
        <v>0</v>
      </c>
      <c r="G77" s="125">
        <f t="shared" si="31"/>
        <v>49750</v>
      </c>
      <c r="H77" s="125">
        <f t="shared" si="31"/>
        <v>49750</v>
      </c>
      <c r="I77" s="125">
        <f t="shared" si="31"/>
        <v>0</v>
      </c>
      <c r="J77" s="125">
        <f t="shared" si="31"/>
        <v>0</v>
      </c>
      <c r="K77" s="126">
        <f t="shared" si="31"/>
        <v>49750</v>
      </c>
      <c r="L77" s="125">
        <f t="shared" si="31"/>
        <v>49750</v>
      </c>
      <c r="M77" s="181">
        <f t="shared" si="31"/>
        <v>0</v>
      </c>
      <c r="N77" s="326">
        <f t="shared" si="31"/>
        <v>0</v>
      </c>
    </row>
    <row r="78" spans="1:14" s="69" customFormat="1" ht="34.5" thickBot="1">
      <c r="A78" s="182">
        <v>52</v>
      </c>
      <c r="B78" s="21"/>
      <c r="C78" s="30" t="s">
        <v>51</v>
      </c>
      <c r="D78" s="31" t="s">
        <v>96</v>
      </c>
      <c r="E78" s="107">
        <v>49750</v>
      </c>
      <c r="F78" s="108">
        <v>0</v>
      </c>
      <c r="G78" s="108">
        <f>H78+I78</f>
        <v>49750</v>
      </c>
      <c r="H78" s="32">
        <v>49750</v>
      </c>
      <c r="I78" s="117">
        <v>0</v>
      </c>
      <c r="J78" s="118">
        <f>K78-G78</f>
        <v>0</v>
      </c>
      <c r="K78" s="109">
        <f>L78+M78</f>
        <v>49750</v>
      </c>
      <c r="L78" s="108">
        <v>49750</v>
      </c>
      <c r="M78" s="94">
        <v>0</v>
      </c>
      <c r="N78" s="324">
        <f>E78-F78-K78</f>
        <v>0</v>
      </c>
    </row>
    <row r="79" spans="1:14" s="16" customFormat="1" ht="33" customHeight="1" thickBot="1">
      <c r="A79" s="83"/>
      <c r="B79" s="57" t="s">
        <v>68</v>
      </c>
      <c r="C79" s="58" t="s">
        <v>4</v>
      </c>
      <c r="D79" s="59"/>
      <c r="E79" s="96">
        <f aca="true" t="shared" si="32" ref="E79:N79">SUBTOTAL(9,E81:E83)</f>
        <v>230000</v>
      </c>
      <c r="F79" s="96">
        <f t="shared" si="32"/>
        <v>0</v>
      </c>
      <c r="G79" s="96">
        <f t="shared" si="32"/>
        <v>230000</v>
      </c>
      <c r="H79" s="96">
        <f t="shared" si="32"/>
        <v>230000</v>
      </c>
      <c r="I79" s="96">
        <f t="shared" si="32"/>
        <v>0</v>
      </c>
      <c r="J79" s="96">
        <f t="shared" si="32"/>
        <v>0</v>
      </c>
      <c r="K79" s="95">
        <f t="shared" si="32"/>
        <v>230000</v>
      </c>
      <c r="L79" s="96">
        <f t="shared" si="32"/>
        <v>230000</v>
      </c>
      <c r="M79" s="102">
        <f t="shared" si="32"/>
        <v>0</v>
      </c>
      <c r="N79" s="311">
        <f t="shared" si="32"/>
        <v>0</v>
      </c>
    </row>
    <row r="80" spans="1:14" s="47" customFormat="1" ht="29.25" customHeight="1">
      <c r="A80" s="82"/>
      <c r="B80" s="44" t="s">
        <v>31</v>
      </c>
      <c r="C80" s="45" t="s">
        <v>32</v>
      </c>
      <c r="D80" s="46"/>
      <c r="E80" s="103">
        <f aca="true" t="shared" si="33" ref="E80:N80">SUBTOTAL(9,E81:E83)</f>
        <v>230000</v>
      </c>
      <c r="F80" s="103">
        <f t="shared" si="33"/>
        <v>0</v>
      </c>
      <c r="G80" s="103">
        <f t="shared" si="33"/>
        <v>230000</v>
      </c>
      <c r="H80" s="103">
        <f t="shared" si="33"/>
        <v>230000</v>
      </c>
      <c r="I80" s="103">
        <f t="shared" si="33"/>
        <v>0</v>
      </c>
      <c r="J80" s="103">
        <f t="shared" si="33"/>
        <v>0</v>
      </c>
      <c r="K80" s="104">
        <f t="shared" si="33"/>
        <v>230000</v>
      </c>
      <c r="L80" s="103">
        <f t="shared" si="33"/>
        <v>230000</v>
      </c>
      <c r="M80" s="105">
        <f t="shared" si="33"/>
        <v>0</v>
      </c>
      <c r="N80" s="318">
        <f t="shared" si="33"/>
        <v>0</v>
      </c>
    </row>
    <row r="81" spans="1:14" s="62" customFormat="1" ht="22.5">
      <c r="A81" s="84">
        <v>53</v>
      </c>
      <c r="B81" s="20"/>
      <c r="C81" s="30" t="s">
        <v>95</v>
      </c>
      <c r="D81" s="31" t="s">
        <v>96</v>
      </c>
      <c r="E81" s="120">
        <v>80000</v>
      </c>
      <c r="F81" s="121">
        <v>0</v>
      </c>
      <c r="G81" s="108">
        <f>H81+I81</f>
        <v>80000</v>
      </c>
      <c r="H81" s="108">
        <v>80000</v>
      </c>
      <c r="I81" s="33">
        <v>0</v>
      </c>
      <c r="J81" s="122">
        <f>K81-G81</f>
        <v>0</v>
      </c>
      <c r="K81" s="109">
        <f>L81+M81</f>
        <v>80000</v>
      </c>
      <c r="L81" s="108">
        <v>80000</v>
      </c>
      <c r="M81" s="94">
        <v>0</v>
      </c>
      <c r="N81" s="324">
        <f>E81-(F81+G81)</f>
        <v>0</v>
      </c>
    </row>
    <row r="82" spans="1:14" s="62" customFormat="1" ht="22.5">
      <c r="A82" s="182">
        <v>54</v>
      </c>
      <c r="B82" s="21"/>
      <c r="C82" s="30" t="s">
        <v>94</v>
      </c>
      <c r="D82" s="31" t="s">
        <v>96</v>
      </c>
      <c r="E82" s="120">
        <v>50000</v>
      </c>
      <c r="F82" s="123">
        <v>0</v>
      </c>
      <c r="G82" s="108">
        <f>H82+I82</f>
        <v>50000</v>
      </c>
      <c r="H82" s="108">
        <v>50000</v>
      </c>
      <c r="I82" s="148">
        <v>0</v>
      </c>
      <c r="J82" s="122">
        <f>K82-G82</f>
        <v>0</v>
      </c>
      <c r="K82" s="109">
        <f>L82+M82</f>
        <v>50000</v>
      </c>
      <c r="L82" s="108">
        <v>50000</v>
      </c>
      <c r="M82" s="94"/>
      <c r="N82" s="324">
        <f>E82-(F82+G82)</f>
        <v>0</v>
      </c>
    </row>
    <row r="83" spans="1:14" s="62" customFormat="1" ht="23.25" thickBot="1">
      <c r="A83" s="188">
        <v>55</v>
      </c>
      <c r="B83" s="189"/>
      <c r="C83" s="30" t="s">
        <v>52</v>
      </c>
      <c r="D83" s="31" t="s">
        <v>96</v>
      </c>
      <c r="E83" s="120">
        <v>100000</v>
      </c>
      <c r="F83" s="123">
        <v>0</v>
      </c>
      <c r="G83" s="108">
        <f>H83+I83</f>
        <v>100000</v>
      </c>
      <c r="H83" s="108">
        <v>100000</v>
      </c>
      <c r="I83" s="50">
        <v>0</v>
      </c>
      <c r="J83" s="124">
        <f>K83-G83</f>
        <v>0</v>
      </c>
      <c r="K83" s="109">
        <f>L83+M83</f>
        <v>100000</v>
      </c>
      <c r="L83" s="108">
        <v>100000</v>
      </c>
      <c r="M83" s="94">
        <v>0</v>
      </c>
      <c r="N83" s="324">
        <f>E83-(F83+G83)</f>
        <v>0</v>
      </c>
    </row>
    <row r="84" spans="1:14" s="16" customFormat="1" ht="33" customHeight="1" thickBot="1">
      <c r="A84" s="83"/>
      <c r="B84" s="57" t="s">
        <v>55</v>
      </c>
      <c r="C84" s="57" t="s">
        <v>58</v>
      </c>
      <c r="D84" s="59"/>
      <c r="E84" s="96">
        <f aca="true" t="shared" si="34" ref="E84:N84">SUBTOTAL(9,E86:E88)</f>
        <v>225000</v>
      </c>
      <c r="F84" s="96">
        <f t="shared" si="34"/>
        <v>75000</v>
      </c>
      <c r="G84" s="96">
        <f t="shared" si="34"/>
        <v>469000</v>
      </c>
      <c r="H84" s="96">
        <f t="shared" si="34"/>
        <v>469000</v>
      </c>
      <c r="I84" s="96">
        <f t="shared" si="34"/>
        <v>0</v>
      </c>
      <c r="J84" s="96">
        <f t="shared" si="34"/>
        <v>9000</v>
      </c>
      <c r="K84" s="95">
        <f t="shared" si="34"/>
        <v>478000</v>
      </c>
      <c r="L84" s="96">
        <f t="shared" si="34"/>
        <v>478000</v>
      </c>
      <c r="M84" s="102">
        <f t="shared" si="34"/>
        <v>0</v>
      </c>
      <c r="N84" s="311">
        <f t="shared" si="34"/>
        <v>-319000</v>
      </c>
    </row>
    <row r="85" spans="1:14" s="47" customFormat="1" ht="67.5" customHeight="1">
      <c r="A85" s="82"/>
      <c r="B85" s="44" t="s">
        <v>56</v>
      </c>
      <c r="C85" s="45" t="s">
        <v>57</v>
      </c>
      <c r="D85" s="46"/>
      <c r="E85" s="103">
        <f aca="true" t="shared" si="35" ref="E85:N85">SUBTOTAL(9,E86:E88)</f>
        <v>225000</v>
      </c>
      <c r="F85" s="103">
        <f t="shared" si="35"/>
        <v>75000</v>
      </c>
      <c r="G85" s="103">
        <f t="shared" si="35"/>
        <v>469000</v>
      </c>
      <c r="H85" s="103">
        <f t="shared" si="35"/>
        <v>469000</v>
      </c>
      <c r="I85" s="103">
        <f t="shared" si="35"/>
        <v>0</v>
      </c>
      <c r="J85" s="103">
        <f t="shared" si="35"/>
        <v>9000</v>
      </c>
      <c r="K85" s="104">
        <f t="shared" si="35"/>
        <v>478000</v>
      </c>
      <c r="L85" s="103">
        <f t="shared" si="35"/>
        <v>478000</v>
      </c>
      <c r="M85" s="105">
        <f t="shared" si="35"/>
        <v>0</v>
      </c>
      <c r="N85" s="318">
        <f t="shared" si="35"/>
        <v>-319000</v>
      </c>
    </row>
    <row r="86" spans="1:14" s="7" customFormat="1" ht="22.5">
      <c r="A86" s="84">
        <v>56</v>
      </c>
      <c r="B86" s="20"/>
      <c r="C86" s="144" t="s">
        <v>92</v>
      </c>
      <c r="D86" s="31" t="s">
        <v>44</v>
      </c>
      <c r="E86" s="108">
        <v>175000</v>
      </c>
      <c r="F86" s="120">
        <v>75000</v>
      </c>
      <c r="G86" s="108">
        <f>H86+I86</f>
        <v>419000</v>
      </c>
      <c r="H86" s="108">
        <v>419000</v>
      </c>
      <c r="I86" s="33">
        <v>0</v>
      </c>
      <c r="J86" s="199">
        <f>K86-G86</f>
        <v>0</v>
      </c>
      <c r="K86" s="109">
        <f>L86+M86</f>
        <v>419000</v>
      </c>
      <c r="L86" s="108">
        <v>419000</v>
      </c>
      <c r="M86" s="94">
        <v>0</v>
      </c>
      <c r="N86" s="324">
        <f>E86-(F86+G86)</f>
        <v>-319000</v>
      </c>
    </row>
    <row r="87" spans="1:14" s="7" customFormat="1" ht="12.75">
      <c r="A87" s="84">
        <v>57</v>
      </c>
      <c r="B87" s="20"/>
      <c r="C87" s="144" t="s">
        <v>158</v>
      </c>
      <c r="D87" s="31"/>
      <c r="E87" s="108"/>
      <c r="F87" s="177"/>
      <c r="G87" s="108">
        <f>H87+I87</f>
        <v>0</v>
      </c>
      <c r="H87" s="108">
        <v>0</v>
      </c>
      <c r="I87" s="33">
        <v>0</v>
      </c>
      <c r="J87" s="115">
        <f>K87-G87</f>
        <v>9000</v>
      </c>
      <c r="K87" s="109">
        <f>L87+M87</f>
        <v>9000</v>
      </c>
      <c r="L87" s="108">
        <v>9000</v>
      </c>
      <c r="M87" s="94">
        <v>0</v>
      </c>
      <c r="N87" s="324"/>
    </row>
    <row r="88" spans="1:14" s="6" customFormat="1" ht="23.25" thickBot="1">
      <c r="A88" s="84">
        <v>58</v>
      </c>
      <c r="B88" s="20"/>
      <c r="C88" s="30" t="s">
        <v>54</v>
      </c>
      <c r="D88" s="31" t="s">
        <v>96</v>
      </c>
      <c r="E88" s="106">
        <v>50000</v>
      </c>
      <c r="F88" s="136">
        <v>0</v>
      </c>
      <c r="G88" s="108">
        <f>H88+I88</f>
        <v>50000</v>
      </c>
      <c r="H88" s="108">
        <v>50000</v>
      </c>
      <c r="I88" s="33">
        <v>0</v>
      </c>
      <c r="J88" s="115">
        <f>K88-G88</f>
        <v>0</v>
      </c>
      <c r="K88" s="109">
        <f>L88+M88</f>
        <v>50000</v>
      </c>
      <c r="L88" s="108">
        <v>50000</v>
      </c>
      <c r="M88" s="94">
        <v>0</v>
      </c>
      <c r="N88" s="324">
        <f>E88-F88-K88</f>
        <v>0</v>
      </c>
    </row>
    <row r="89" spans="1:14" s="15" customFormat="1" ht="28.5" customHeight="1" thickBot="1">
      <c r="A89" s="365" t="s">
        <v>9</v>
      </c>
      <c r="B89" s="366"/>
      <c r="C89" s="367"/>
      <c r="D89" s="141"/>
      <c r="E89" s="142">
        <f>SUBTOTAL(9,E92:E106)</f>
        <v>4046380</v>
      </c>
      <c r="F89" s="142">
        <f>SUBTOTAL(9,F92:F106)</f>
        <v>0</v>
      </c>
      <c r="G89" s="142">
        <f>SUBTOTAL(9,G92:G110)</f>
        <v>4099580</v>
      </c>
      <c r="H89" s="142">
        <f aca="true" t="shared" si="36" ref="H89:M89">SUBTOTAL(9,H92:H110)</f>
        <v>4099580</v>
      </c>
      <c r="I89" s="142">
        <f t="shared" si="36"/>
        <v>0</v>
      </c>
      <c r="J89" s="142">
        <f t="shared" si="36"/>
        <v>0</v>
      </c>
      <c r="K89" s="142">
        <f t="shared" si="36"/>
        <v>4099580</v>
      </c>
      <c r="L89" s="142">
        <f t="shared" si="36"/>
        <v>4099580</v>
      </c>
      <c r="M89" s="180">
        <f t="shared" si="36"/>
        <v>0</v>
      </c>
      <c r="N89" s="327">
        <f>SUBTOTAL(9,N92:N106)</f>
        <v>0</v>
      </c>
    </row>
    <row r="90" spans="1:14" s="60" customFormat="1" ht="27.75" customHeight="1" thickBot="1">
      <c r="A90" s="56"/>
      <c r="B90" s="57" t="s">
        <v>66</v>
      </c>
      <c r="C90" s="58" t="s">
        <v>6</v>
      </c>
      <c r="D90" s="59"/>
      <c r="E90" s="96">
        <f aca="true" t="shared" si="37" ref="E90:N90">SUBTOTAL(9,E92)</f>
        <v>3971000</v>
      </c>
      <c r="F90" s="96">
        <f t="shared" si="37"/>
        <v>0</v>
      </c>
      <c r="G90" s="96">
        <f t="shared" si="37"/>
        <v>3971000</v>
      </c>
      <c r="H90" s="96">
        <f t="shared" si="37"/>
        <v>3971000</v>
      </c>
      <c r="I90" s="96">
        <f t="shared" si="37"/>
        <v>0</v>
      </c>
      <c r="J90" s="96">
        <f t="shared" si="37"/>
        <v>0</v>
      </c>
      <c r="K90" s="95">
        <f t="shared" si="37"/>
        <v>3971000</v>
      </c>
      <c r="L90" s="96">
        <f t="shared" si="37"/>
        <v>3971000</v>
      </c>
      <c r="M90" s="102">
        <f t="shared" si="37"/>
        <v>0</v>
      </c>
      <c r="N90" s="311">
        <f t="shared" si="37"/>
        <v>0</v>
      </c>
    </row>
    <row r="91" spans="1:14" s="47" customFormat="1" ht="29.25" customHeight="1">
      <c r="A91" s="43"/>
      <c r="B91" s="44" t="s">
        <v>33</v>
      </c>
      <c r="C91" s="45" t="s">
        <v>34</v>
      </c>
      <c r="D91" s="46"/>
      <c r="E91" s="103">
        <f aca="true" t="shared" si="38" ref="E91:N91">SUBTOTAL(9,E92)</f>
        <v>3971000</v>
      </c>
      <c r="F91" s="103">
        <f t="shared" si="38"/>
        <v>0</v>
      </c>
      <c r="G91" s="103">
        <f t="shared" si="38"/>
        <v>3971000</v>
      </c>
      <c r="H91" s="103">
        <f t="shared" si="38"/>
        <v>3971000</v>
      </c>
      <c r="I91" s="103">
        <f t="shared" si="38"/>
        <v>0</v>
      </c>
      <c r="J91" s="103">
        <f t="shared" si="38"/>
        <v>0</v>
      </c>
      <c r="K91" s="104">
        <f t="shared" si="38"/>
        <v>3971000</v>
      </c>
      <c r="L91" s="103">
        <f t="shared" si="38"/>
        <v>3971000</v>
      </c>
      <c r="M91" s="105">
        <f t="shared" si="38"/>
        <v>0</v>
      </c>
      <c r="N91" s="318">
        <f t="shared" si="38"/>
        <v>0</v>
      </c>
    </row>
    <row r="92" spans="1:14" s="61" customFormat="1" ht="23.25" customHeight="1" thickBot="1">
      <c r="A92" s="85">
        <v>59</v>
      </c>
      <c r="B92" s="26"/>
      <c r="C92" s="30" t="s">
        <v>112</v>
      </c>
      <c r="D92" s="31" t="s">
        <v>117</v>
      </c>
      <c r="E92" s="106">
        <v>3971000</v>
      </c>
      <c r="F92" s="137"/>
      <c r="G92" s="108">
        <f>H92+I92</f>
        <v>3971000</v>
      </c>
      <c r="H92" s="108">
        <v>3971000</v>
      </c>
      <c r="I92" s="32">
        <v>0</v>
      </c>
      <c r="J92" s="32">
        <f>K92-G92</f>
        <v>0</v>
      </c>
      <c r="K92" s="109">
        <f>SUM(L92:M92)</f>
        <v>3971000</v>
      </c>
      <c r="L92" s="108">
        <v>3971000</v>
      </c>
      <c r="M92" s="214">
        <v>0</v>
      </c>
      <c r="N92" s="213"/>
    </row>
    <row r="93" spans="1:14" s="60" customFormat="1" ht="27.75" customHeight="1" thickBot="1">
      <c r="A93" s="86"/>
      <c r="B93" s="57" t="s">
        <v>35</v>
      </c>
      <c r="C93" s="58" t="s">
        <v>36</v>
      </c>
      <c r="D93" s="59"/>
      <c r="E93" s="96">
        <f aca="true" t="shared" si="39" ref="E93:N93">SUBTOTAL(9,E95:E98)</f>
        <v>56000</v>
      </c>
      <c r="F93" s="96">
        <f t="shared" si="39"/>
        <v>0</v>
      </c>
      <c r="G93" s="96">
        <f t="shared" si="39"/>
        <v>65000</v>
      </c>
      <c r="H93" s="96">
        <f t="shared" si="39"/>
        <v>65000</v>
      </c>
      <c r="I93" s="96">
        <f t="shared" si="39"/>
        <v>0</v>
      </c>
      <c r="J93" s="96">
        <f t="shared" si="39"/>
        <v>0</v>
      </c>
      <c r="K93" s="95">
        <f t="shared" si="39"/>
        <v>65000</v>
      </c>
      <c r="L93" s="96">
        <f t="shared" si="39"/>
        <v>65000</v>
      </c>
      <c r="M93" s="102">
        <f t="shared" si="39"/>
        <v>0</v>
      </c>
      <c r="N93" s="320">
        <f t="shared" si="39"/>
        <v>0</v>
      </c>
    </row>
    <row r="94" spans="1:14" s="47" customFormat="1" ht="29.25" customHeight="1">
      <c r="A94" s="87"/>
      <c r="B94" s="44" t="s">
        <v>59</v>
      </c>
      <c r="C94" s="45" t="s">
        <v>60</v>
      </c>
      <c r="D94" s="46"/>
      <c r="E94" s="103">
        <f aca="true" t="shared" si="40" ref="E94:N94">SUBTOTAL(9,E95)</f>
        <v>6000</v>
      </c>
      <c r="F94" s="103">
        <f t="shared" si="40"/>
        <v>0</v>
      </c>
      <c r="G94" s="103">
        <f t="shared" si="40"/>
        <v>6000</v>
      </c>
      <c r="H94" s="103">
        <f t="shared" si="40"/>
        <v>6000</v>
      </c>
      <c r="I94" s="103">
        <f t="shared" si="40"/>
        <v>0</v>
      </c>
      <c r="J94" s="103">
        <f t="shared" si="40"/>
        <v>0</v>
      </c>
      <c r="K94" s="104">
        <f t="shared" si="40"/>
        <v>6000</v>
      </c>
      <c r="L94" s="103">
        <f t="shared" si="40"/>
        <v>6000</v>
      </c>
      <c r="M94" s="105">
        <f t="shared" si="40"/>
        <v>0</v>
      </c>
      <c r="N94" s="318">
        <f t="shared" si="40"/>
        <v>0</v>
      </c>
    </row>
    <row r="95" spans="1:14" s="62" customFormat="1" ht="23.25" thickBot="1">
      <c r="A95" s="93">
        <v>60</v>
      </c>
      <c r="B95" s="210"/>
      <c r="C95" s="30" t="s">
        <v>113</v>
      </c>
      <c r="D95" s="31" t="s">
        <v>117</v>
      </c>
      <c r="E95" s="106">
        <v>6000</v>
      </c>
      <c r="F95" s="121"/>
      <c r="G95" s="108">
        <f>H95+I95</f>
        <v>6000</v>
      </c>
      <c r="H95" s="108">
        <v>6000</v>
      </c>
      <c r="I95" s="32">
        <v>0</v>
      </c>
      <c r="J95" s="32">
        <f>K95-G95</f>
        <v>0</v>
      </c>
      <c r="K95" s="109">
        <f>SUM(L95:M95)</f>
        <v>6000</v>
      </c>
      <c r="L95" s="108">
        <v>6000</v>
      </c>
      <c r="M95" s="94">
        <v>0</v>
      </c>
      <c r="N95" s="213"/>
    </row>
    <row r="96" spans="1:14" s="47" customFormat="1" ht="29.25" customHeight="1">
      <c r="A96" s="92"/>
      <c r="B96" s="67" t="s">
        <v>37</v>
      </c>
      <c r="C96" s="48" t="s">
        <v>38</v>
      </c>
      <c r="D96" s="49"/>
      <c r="E96" s="127">
        <f>SUBTOTAL(9,E98:E98)</f>
        <v>50000</v>
      </c>
      <c r="F96" s="127">
        <f>SUBTOTAL(9,F98:F98)</f>
        <v>0</v>
      </c>
      <c r="G96" s="127">
        <f aca="true" t="shared" si="41" ref="G96:M96">SUBTOTAL(9,G97:G98)</f>
        <v>59000</v>
      </c>
      <c r="H96" s="127">
        <f t="shared" si="41"/>
        <v>59000</v>
      </c>
      <c r="I96" s="127">
        <f t="shared" si="41"/>
        <v>0</v>
      </c>
      <c r="J96" s="127">
        <f t="shared" si="41"/>
        <v>0</v>
      </c>
      <c r="K96" s="128">
        <f t="shared" si="41"/>
        <v>59000</v>
      </c>
      <c r="L96" s="127">
        <f t="shared" si="41"/>
        <v>59000</v>
      </c>
      <c r="M96" s="129">
        <f t="shared" si="41"/>
        <v>0</v>
      </c>
      <c r="N96" s="318">
        <f>SUBTOTAL(9,N98:N98)</f>
        <v>0</v>
      </c>
    </row>
    <row r="97" spans="1:14" s="47" customFormat="1" ht="29.25" customHeight="1">
      <c r="A97" s="294">
        <v>61</v>
      </c>
      <c r="B97" s="53"/>
      <c r="C97" s="258" t="s">
        <v>143</v>
      </c>
      <c r="D97" s="55"/>
      <c r="E97" s="125"/>
      <c r="F97" s="125"/>
      <c r="G97" s="108">
        <f>H97+I97</f>
        <v>45000</v>
      </c>
      <c r="H97" s="108">
        <v>45000</v>
      </c>
      <c r="I97" s="33">
        <v>0</v>
      </c>
      <c r="J97" s="33">
        <f>K97-G97</f>
        <v>0</v>
      </c>
      <c r="K97" s="109">
        <f>SUM(L97:M97)</f>
        <v>45000</v>
      </c>
      <c r="L97" s="108">
        <v>45000</v>
      </c>
      <c r="M97" s="94">
        <v>0</v>
      </c>
      <c r="N97" s="253"/>
    </row>
    <row r="98" spans="1:14" s="62" customFormat="1" ht="23.25" thickBot="1">
      <c r="A98" s="183">
        <v>62</v>
      </c>
      <c r="B98" s="237"/>
      <c r="C98" s="149" t="s">
        <v>114</v>
      </c>
      <c r="D98" s="233" t="s">
        <v>117</v>
      </c>
      <c r="E98" s="254">
        <v>50000</v>
      </c>
      <c r="F98" s="218"/>
      <c r="G98" s="234">
        <f>H98+I98</f>
        <v>14000</v>
      </c>
      <c r="H98" s="234">
        <v>14000</v>
      </c>
      <c r="I98" s="255">
        <v>0</v>
      </c>
      <c r="J98" s="255">
        <f>K98-G98</f>
        <v>0</v>
      </c>
      <c r="K98" s="256">
        <f>SUM(L98:M98)</f>
        <v>14000</v>
      </c>
      <c r="L98" s="234">
        <v>14000</v>
      </c>
      <c r="M98" s="257">
        <v>0</v>
      </c>
      <c r="N98" s="213"/>
    </row>
    <row r="99" spans="1:14" s="66" customFormat="1" ht="27.75" customHeight="1" thickBot="1">
      <c r="A99" s="91"/>
      <c r="B99" s="57" t="s">
        <v>67</v>
      </c>
      <c r="C99" s="58" t="s">
        <v>3</v>
      </c>
      <c r="D99" s="59"/>
      <c r="E99" s="96">
        <f aca="true" t="shared" si="42" ref="E99:N99">SUBTOTAL(9,E101:E106)</f>
        <v>19380</v>
      </c>
      <c r="F99" s="96">
        <f t="shared" si="42"/>
        <v>0</v>
      </c>
      <c r="G99" s="96">
        <f t="shared" si="42"/>
        <v>19380</v>
      </c>
      <c r="H99" s="96">
        <f t="shared" si="42"/>
        <v>19380</v>
      </c>
      <c r="I99" s="96">
        <f t="shared" si="42"/>
        <v>0</v>
      </c>
      <c r="J99" s="96">
        <f t="shared" si="42"/>
        <v>0</v>
      </c>
      <c r="K99" s="95">
        <f t="shared" si="42"/>
        <v>19380</v>
      </c>
      <c r="L99" s="96">
        <f t="shared" si="42"/>
        <v>19380</v>
      </c>
      <c r="M99" s="102">
        <f t="shared" si="42"/>
        <v>0</v>
      </c>
      <c r="N99" s="251">
        <f t="shared" si="42"/>
        <v>0</v>
      </c>
    </row>
    <row r="100" spans="1:14" s="47" customFormat="1" ht="29.25" customHeight="1" hidden="1">
      <c r="A100" s="90"/>
      <c r="B100" s="53" t="s">
        <v>27</v>
      </c>
      <c r="C100" s="54" t="s">
        <v>28</v>
      </c>
      <c r="D100" s="55"/>
      <c r="E100" s="125">
        <f aca="true" t="shared" si="43" ref="E100:N100">SUBTOTAL(9,E101:E102)</f>
        <v>0</v>
      </c>
      <c r="F100" s="125">
        <f t="shared" si="43"/>
        <v>0</v>
      </c>
      <c r="G100" s="125">
        <f t="shared" si="43"/>
        <v>0</v>
      </c>
      <c r="H100" s="125">
        <f t="shared" si="43"/>
        <v>0</v>
      </c>
      <c r="I100" s="125">
        <f t="shared" si="43"/>
        <v>0</v>
      </c>
      <c r="J100" s="125">
        <f t="shared" si="43"/>
        <v>0</v>
      </c>
      <c r="K100" s="126">
        <f t="shared" si="43"/>
        <v>0</v>
      </c>
      <c r="L100" s="125">
        <f t="shared" si="43"/>
        <v>0</v>
      </c>
      <c r="M100" s="181">
        <f t="shared" si="43"/>
        <v>0</v>
      </c>
      <c r="N100" s="328">
        <f t="shared" si="43"/>
        <v>0</v>
      </c>
    </row>
    <row r="101" spans="1:14" s="8" customFormat="1" ht="22.5" hidden="1">
      <c r="A101" s="93">
        <v>43</v>
      </c>
      <c r="B101" s="20"/>
      <c r="C101" s="30" t="s">
        <v>105</v>
      </c>
      <c r="D101" s="31"/>
      <c r="E101" s="106"/>
      <c r="F101" s="138"/>
      <c r="G101" s="108">
        <f>H101+I101</f>
        <v>0</v>
      </c>
      <c r="H101" s="108"/>
      <c r="I101" s="32"/>
      <c r="J101" s="32"/>
      <c r="K101" s="109"/>
      <c r="L101" s="108"/>
      <c r="M101" s="94"/>
      <c r="N101" s="213"/>
    </row>
    <row r="102" spans="1:14" s="8" customFormat="1" ht="22.5" hidden="1">
      <c r="A102" s="89">
        <v>44</v>
      </c>
      <c r="B102" s="22"/>
      <c r="C102" s="30" t="s">
        <v>105</v>
      </c>
      <c r="D102" s="31"/>
      <c r="E102" s="106"/>
      <c r="F102" s="137"/>
      <c r="G102" s="108">
        <f>H102+I102</f>
        <v>0</v>
      </c>
      <c r="H102" s="108"/>
      <c r="I102" s="32"/>
      <c r="J102" s="32"/>
      <c r="K102" s="109"/>
      <c r="L102" s="108"/>
      <c r="M102" s="94"/>
      <c r="N102" s="213"/>
    </row>
    <row r="103" spans="1:14" s="47" customFormat="1" ht="29.25" customHeight="1" hidden="1">
      <c r="A103" s="87"/>
      <c r="B103" s="44" t="s">
        <v>29</v>
      </c>
      <c r="C103" s="45" t="s">
        <v>30</v>
      </c>
      <c r="D103" s="46"/>
      <c r="E103" s="103">
        <f aca="true" t="shared" si="44" ref="E103:N103">SUBTOTAL(9,E104)</f>
        <v>0</v>
      </c>
      <c r="F103" s="103">
        <f t="shared" si="44"/>
        <v>0</v>
      </c>
      <c r="G103" s="103">
        <f t="shared" si="44"/>
        <v>0</v>
      </c>
      <c r="H103" s="103">
        <f t="shared" si="44"/>
        <v>0</v>
      </c>
      <c r="I103" s="103">
        <f t="shared" si="44"/>
        <v>0</v>
      </c>
      <c r="J103" s="103">
        <f t="shared" si="44"/>
        <v>0</v>
      </c>
      <c r="K103" s="104">
        <f t="shared" si="44"/>
        <v>0</v>
      </c>
      <c r="L103" s="103">
        <f t="shared" si="44"/>
        <v>0</v>
      </c>
      <c r="M103" s="105">
        <f t="shared" si="44"/>
        <v>0</v>
      </c>
      <c r="N103" s="318">
        <f t="shared" si="44"/>
        <v>0</v>
      </c>
    </row>
    <row r="104" spans="1:14" s="8" customFormat="1" ht="12.75" hidden="1">
      <c r="A104" s="89">
        <v>45</v>
      </c>
      <c r="B104" s="22"/>
      <c r="C104" s="52" t="s">
        <v>106</v>
      </c>
      <c r="D104" s="31"/>
      <c r="E104" s="106"/>
      <c r="F104" s="137"/>
      <c r="G104" s="108">
        <f>H104+I104</f>
        <v>0</v>
      </c>
      <c r="H104" s="108"/>
      <c r="I104" s="32"/>
      <c r="J104" s="32"/>
      <c r="K104" s="109"/>
      <c r="L104" s="108"/>
      <c r="M104" s="94"/>
      <c r="N104" s="213"/>
    </row>
    <row r="105" spans="1:14" s="47" customFormat="1" ht="29.25" customHeight="1">
      <c r="A105" s="90"/>
      <c r="B105" s="53" t="s">
        <v>39</v>
      </c>
      <c r="C105" s="54" t="s">
        <v>40</v>
      </c>
      <c r="D105" s="55" t="s">
        <v>118</v>
      </c>
      <c r="E105" s="125">
        <f aca="true" t="shared" si="45" ref="E105:N105">SUBTOTAL(9,E106:E106)</f>
        <v>19380</v>
      </c>
      <c r="F105" s="125">
        <f t="shared" si="45"/>
        <v>0</v>
      </c>
      <c r="G105" s="125">
        <f t="shared" si="45"/>
        <v>19380</v>
      </c>
      <c r="H105" s="125">
        <f t="shared" si="45"/>
        <v>19380</v>
      </c>
      <c r="I105" s="125">
        <f t="shared" si="45"/>
        <v>0</v>
      </c>
      <c r="J105" s="125">
        <f t="shared" si="45"/>
        <v>0</v>
      </c>
      <c r="K105" s="126">
        <f t="shared" si="45"/>
        <v>19380</v>
      </c>
      <c r="L105" s="125">
        <f t="shared" si="45"/>
        <v>19380</v>
      </c>
      <c r="M105" s="181">
        <f t="shared" si="45"/>
        <v>0</v>
      </c>
      <c r="N105" s="328">
        <f t="shared" si="45"/>
        <v>0</v>
      </c>
    </row>
    <row r="106" spans="1:14" s="8" customFormat="1" ht="23.25" thickBot="1">
      <c r="A106" s="89">
        <v>63</v>
      </c>
      <c r="B106" s="22"/>
      <c r="C106" s="203" t="s">
        <v>105</v>
      </c>
      <c r="D106" s="204" t="s">
        <v>117</v>
      </c>
      <c r="E106" s="205">
        <v>19380</v>
      </c>
      <c r="F106" s="206"/>
      <c r="G106" s="207">
        <f>SUM(H106:I106)</f>
        <v>19380</v>
      </c>
      <c r="H106" s="207">
        <v>19380</v>
      </c>
      <c r="I106" s="208">
        <v>0</v>
      </c>
      <c r="J106" s="208">
        <f>K106-G106</f>
        <v>0</v>
      </c>
      <c r="K106" s="209">
        <f>SUM(L106:M106)</f>
        <v>19380</v>
      </c>
      <c r="L106" s="207">
        <v>19380</v>
      </c>
      <c r="M106" s="214">
        <v>0</v>
      </c>
      <c r="N106" s="213"/>
    </row>
    <row r="107" spans="1:14" s="60" customFormat="1" ht="29.25" customHeight="1" thickBot="1">
      <c r="A107" s="86"/>
      <c r="B107" s="68" t="s">
        <v>55</v>
      </c>
      <c r="C107" s="58" t="s">
        <v>58</v>
      </c>
      <c r="D107" s="59"/>
      <c r="E107" s="96"/>
      <c r="F107" s="96"/>
      <c r="G107" s="96">
        <f>SUBTOTAL(9,G109:G110)</f>
        <v>44200</v>
      </c>
      <c r="H107" s="96">
        <f>SUBTOTAL(9,H109:H110)</f>
        <v>44200</v>
      </c>
      <c r="I107" s="96">
        <f>SUBTOTAL(9,I109:I110)</f>
        <v>0</v>
      </c>
      <c r="J107" s="96">
        <f>SUBTOTAL(9,I109:J110)</f>
        <v>0</v>
      </c>
      <c r="K107" s="95">
        <f>SUBTOTAL(9,K109:K110)</f>
        <v>44200</v>
      </c>
      <c r="L107" s="96">
        <f>SUBTOTAL(9,L109:L110)</f>
        <v>44200</v>
      </c>
      <c r="M107" s="102">
        <f>SUBTOTAL(9,M109:M110)</f>
        <v>0</v>
      </c>
      <c r="N107" s="311"/>
    </row>
    <row r="108" spans="1:14" s="47" customFormat="1" ht="29.25" customHeight="1">
      <c r="A108" s="87"/>
      <c r="B108" s="44" t="s">
        <v>56</v>
      </c>
      <c r="C108" s="45" t="s">
        <v>57</v>
      </c>
      <c r="D108" s="46"/>
      <c r="E108" s="103"/>
      <c r="F108" s="103"/>
      <c r="G108" s="103">
        <f aca="true" t="shared" si="46" ref="G108:M108">SUBTOTAL(9,G109:G110)</f>
        <v>44200</v>
      </c>
      <c r="H108" s="103">
        <f t="shared" si="46"/>
        <v>44200</v>
      </c>
      <c r="I108" s="103">
        <f t="shared" si="46"/>
        <v>0</v>
      </c>
      <c r="J108" s="103">
        <f t="shared" si="46"/>
        <v>0</v>
      </c>
      <c r="K108" s="104">
        <f t="shared" si="46"/>
        <v>44200</v>
      </c>
      <c r="L108" s="103">
        <f t="shared" si="46"/>
        <v>44200</v>
      </c>
      <c r="M108" s="105">
        <f t="shared" si="46"/>
        <v>0</v>
      </c>
      <c r="N108" s="318"/>
    </row>
    <row r="109" spans="1:14" s="69" customFormat="1" ht="22.5">
      <c r="A109" s="93">
        <v>64</v>
      </c>
      <c r="B109" s="23" t="s">
        <v>147</v>
      </c>
      <c r="C109" s="144" t="s">
        <v>148</v>
      </c>
      <c r="D109" s="31"/>
      <c r="E109" s="106"/>
      <c r="F109" s="120"/>
      <c r="G109" s="108">
        <f>H109+I109</f>
        <v>15200</v>
      </c>
      <c r="H109" s="108">
        <v>15200</v>
      </c>
      <c r="I109" s="33">
        <v>0</v>
      </c>
      <c r="J109" s="171">
        <f>K109-G109</f>
        <v>0</v>
      </c>
      <c r="K109" s="109">
        <f>L109+M109</f>
        <v>15200</v>
      </c>
      <c r="L109" s="108">
        <v>15200</v>
      </c>
      <c r="M109" s="94">
        <v>0</v>
      </c>
      <c r="N109" s="315"/>
    </row>
    <row r="110" spans="1:14" s="295" customFormat="1" ht="12" thickBot="1">
      <c r="A110" s="297">
        <v>65</v>
      </c>
      <c r="B110" s="298"/>
      <c r="C110" s="299" t="s">
        <v>150</v>
      </c>
      <c r="D110" s="299"/>
      <c r="E110" s="300"/>
      <c r="F110" s="301"/>
      <c r="G110" s="302">
        <f>H110+I110</f>
        <v>29000</v>
      </c>
      <c r="H110" s="302">
        <v>29000</v>
      </c>
      <c r="I110" s="302">
        <v>0</v>
      </c>
      <c r="J110" s="303">
        <f>K110-G110</f>
        <v>0</v>
      </c>
      <c r="K110" s="306">
        <f>L110+M110</f>
        <v>29000</v>
      </c>
      <c r="L110" s="304">
        <v>29000</v>
      </c>
      <c r="M110" s="305">
        <v>0</v>
      </c>
      <c r="N110" s="296"/>
    </row>
    <row r="111" spans="1:14" s="47" customFormat="1" ht="29.25" customHeight="1" thickBot="1">
      <c r="A111" s="395" t="s">
        <v>69</v>
      </c>
      <c r="B111" s="396"/>
      <c r="C111" s="397"/>
      <c r="D111" s="141"/>
      <c r="E111" s="142">
        <f aca="true" t="shared" si="47" ref="E111:N111">SUBTOTAL(9,E114:E117)</f>
        <v>1680000</v>
      </c>
      <c r="F111" s="142">
        <f t="shared" si="47"/>
        <v>630000</v>
      </c>
      <c r="G111" s="142">
        <f t="shared" si="47"/>
        <v>1050000</v>
      </c>
      <c r="H111" s="142">
        <f t="shared" si="47"/>
        <v>1050000</v>
      </c>
      <c r="I111" s="142">
        <f t="shared" si="47"/>
        <v>0</v>
      </c>
      <c r="J111" s="142">
        <f t="shared" si="47"/>
        <v>160000</v>
      </c>
      <c r="K111" s="142">
        <f t="shared" si="47"/>
        <v>1210000</v>
      </c>
      <c r="L111" s="142">
        <f t="shared" si="47"/>
        <v>1210000</v>
      </c>
      <c r="M111" s="180">
        <f t="shared" si="47"/>
        <v>0</v>
      </c>
      <c r="N111" s="202">
        <f t="shared" si="47"/>
        <v>-160000</v>
      </c>
    </row>
    <row r="112" spans="1:14" s="66" customFormat="1" ht="27.75" customHeight="1" thickBot="1">
      <c r="A112" s="91"/>
      <c r="B112" s="57" t="s">
        <v>1</v>
      </c>
      <c r="C112" s="58" t="s">
        <v>19</v>
      </c>
      <c r="D112" s="59"/>
      <c r="E112" s="96">
        <f aca="true" t="shared" si="48" ref="E112:N112">SUBTOTAL(9,E114)</f>
        <v>1100000</v>
      </c>
      <c r="F112" s="96">
        <f t="shared" si="48"/>
        <v>600000</v>
      </c>
      <c r="G112" s="96">
        <f t="shared" si="48"/>
        <v>500000</v>
      </c>
      <c r="H112" s="96">
        <f t="shared" si="48"/>
        <v>500000</v>
      </c>
      <c r="I112" s="96">
        <f t="shared" si="48"/>
        <v>0</v>
      </c>
      <c r="J112" s="96">
        <f t="shared" si="48"/>
        <v>160000</v>
      </c>
      <c r="K112" s="95">
        <f t="shared" si="48"/>
        <v>660000</v>
      </c>
      <c r="L112" s="96">
        <f t="shared" si="48"/>
        <v>660000</v>
      </c>
      <c r="M112" s="102">
        <f t="shared" si="48"/>
        <v>0</v>
      </c>
      <c r="N112" s="311">
        <f t="shared" si="48"/>
        <v>-160000</v>
      </c>
    </row>
    <row r="113" spans="1:14" s="47" customFormat="1" ht="55.5" customHeight="1">
      <c r="A113" s="92"/>
      <c r="B113" s="67" t="s">
        <v>5</v>
      </c>
      <c r="C113" s="48" t="s">
        <v>61</v>
      </c>
      <c r="D113" s="49"/>
      <c r="E113" s="127">
        <f aca="true" t="shared" si="49" ref="E113:N113">SUBTOTAL(9,E114)</f>
        <v>1100000</v>
      </c>
      <c r="F113" s="127">
        <f t="shared" si="49"/>
        <v>600000</v>
      </c>
      <c r="G113" s="127">
        <f t="shared" si="49"/>
        <v>500000</v>
      </c>
      <c r="H113" s="127">
        <f t="shared" si="49"/>
        <v>500000</v>
      </c>
      <c r="I113" s="127">
        <f t="shared" si="49"/>
        <v>0</v>
      </c>
      <c r="J113" s="127">
        <f t="shared" si="49"/>
        <v>160000</v>
      </c>
      <c r="K113" s="128">
        <f t="shared" si="49"/>
        <v>660000</v>
      </c>
      <c r="L113" s="127">
        <f t="shared" si="49"/>
        <v>660000</v>
      </c>
      <c r="M113" s="129">
        <f t="shared" si="49"/>
        <v>0</v>
      </c>
      <c r="N113" s="253">
        <f t="shared" si="49"/>
        <v>-160000</v>
      </c>
    </row>
    <row r="114" spans="1:14" s="8" customFormat="1" ht="23.25" thickBot="1">
      <c r="A114" s="183">
        <v>66</v>
      </c>
      <c r="B114" s="26"/>
      <c r="C114" s="30" t="s">
        <v>62</v>
      </c>
      <c r="D114" s="31" t="s">
        <v>44</v>
      </c>
      <c r="E114" s="106">
        <v>1100000</v>
      </c>
      <c r="F114" s="137">
        <v>600000</v>
      </c>
      <c r="G114" s="108">
        <f>H114+I114</f>
        <v>500000</v>
      </c>
      <c r="H114" s="108">
        <v>500000</v>
      </c>
      <c r="I114" s="32">
        <v>0</v>
      </c>
      <c r="J114" s="32">
        <f>K114-G114</f>
        <v>160000</v>
      </c>
      <c r="K114" s="109">
        <f>L114+M114</f>
        <v>660000</v>
      </c>
      <c r="L114" s="108">
        <v>660000</v>
      </c>
      <c r="M114" s="214">
        <v>0</v>
      </c>
      <c r="N114" s="213">
        <f>E114-F114-K114</f>
        <v>-160000</v>
      </c>
    </row>
    <row r="115" spans="1:14" s="60" customFormat="1" ht="29.25" customHeight="1" thickBot="1">
      <c r="A115" s="86"/>
      <c r="B115" s="68" t="s">
        <v>65</v>
      </c>
      <c r="C115" s="58" t="s">
        <v>2</v>
      </c>
      <c r="D115" s="59"/>
      <c r="E115" s="96">
        <f aca="true" t="shared" si="50" ref="E115:N115">SUBTOTAL(9,E117)</f>
        <v>580000</v>
      </c>
      <c r="F115" s="96">
        <f t="shared" si="50"/>
        <v>30000</v>
      </c>
      <c r="G115" s="96">
        <f t="shared" si="50"/>
        <v>550000</v>
      </c>
      <c r="H115" s="96">
        <f t="shared" si="50"/>
        <v>550000</v>
      </c>
      <c r="I115" s="96">
        <f t="shared" si="50"/>
        <v>0</v>
      </c>
      <c r="J115" s="96">
        <f t="shared" si="50"/>
        <v>0</v>
      </c>
      <c r="K115" s="95">
        <f t="shared" si="50"/>
        <v>550000</v>
      </c>
      <c r="L115" s="96">
        <f t="shared" si="50"/>
        <v>550000</v>
      </c>
      <c r="M115" s="102">
        <f t="shared" si="50"/>
        <v>0</v>
      </c>
      <c r="N115" s="311">
        <f t="shared" si="50"/>
        <v>0</v>
      </c>
    </row>
    <row r="116" spans="1:14" s="47" customFormat="1" ht="29.25" customHeight="1">
      <c r="A116" s="87"/>
      <c r="B116" s="44" t="s">
        <v>22</v>
      </c>
      <c r="C116" s="45" t="s">
        <v>23</v>
      </c>
      <c r="D116" s="46"/>
      <c r="E116" s="103">
        <f aca="true" t="shared" si="51" ref="E116:N116">SUBTOTAL(9,E117)</f>
        <v>580000</v>
      </c>
      <c r="F116" s="103">
        <f t="shared" si="51"/>
        <v>30000</v>
      </c>
      <c r="G116" s="103">
        <f t="shared" si="51"/>
        <v>550000</v>
      </c>
      <c r="H116" s="103">
        <f t="shared" si="51"/>
        <v>550000</v>
      </c>
      <c r="I116" s="103">
        <f t="shared" si="51"/>
        <v>0</v>
      </c>
      <c r="J116" s="103">
        <f t="shared" si="51"/>
        <v>0</v>
      </c>
      <c r="K116" s="104">
        <f t="shared" si="51"/>
        <v>550000</v>
      </c>
      <c r="L116" s="103">
        <f t="shared" si="51"/>
        <v>550000</v>
      </c>
      <c r="M116" s="105">
        <f t="shared" si="51"/>
        <v>0</v>
      </c>
      <c r="N116" s="318">
        <f t="shared" si="51"/>
        <v>0</v>
      </c>
    </row>
    <row r="117" spans="1:14" s="69" customFormat="1" ht="57" thickBot="1">
      <c r="A117" s="308">
        <v>67</v>
      </c>
      <c r="B117" s="335"/>
      <c r="C117" s="336" t="s">
        <v>63</v>
      </c>
      <c r="D117" s="226" t="s">
        <v>44</v>
      </c>
      <c r="E117" s="227">
        <v>580000</v>
      </c>
      <c r="F117" s="249">
        <v>30000</v>
      </c>
      <c r="G117" s="229">
        <f>H117+I117</f>
        <v>550000</v>
      </c>
      <c r="H117" s="229">
        <v>550000</v>
      </c>
      <c r="I117" s="50">
        <v>0</v>
      </c>
      <c r="J117" s="337">
        <f>K117-G117</f>
        <v>0</v>
      </c>
      <c r="K117" s="231">
        <f>L117+M117</f>
        <v>550000</v>
      </c>
      <c r="L117" s="229">
        <v>550000</v>
      </c>
      <c r="M117" s="214">
        <v>0</v>
      </c>
      <c r="N117" s="315">
        <f>E117-F117-K117</f>
        <v>0</v>
      </c>
    </row>
    <row r="118" spans="4:14" ht="12.75">
      <c r="D118" s="18"/>
      <c r="F118" s="19"/>
      <c r="J118" s="201"/>
      <c r="N118" s="51"/>
    </row>
    <row r="119" spans="4:14" ht="12.75">
      <c r="D119" s="18"/>
      <c r="F119" s="19"/>
      <c r="J119" s="201"/>
      <c r="N119" s="51"/>
    </row>
    <row r="120" spans="4:14" ht="12.75">
      <c r="D120" s="18"/>
      <c r="F120" s="19"/>
      <c r="J120" s="201"/>
      <c r="N120" s="51"/>
    </row>
    <row r="121" spans="4:14" ht="12.75">
      <c r="D121" s="18"/>
      <c r="F121" s="19"/>
      <c r="J121" s="201"/>
      <c r="N121" s="51"/>
    </row>
    <row r="122" spans="4:14" ht="12.75">
      <c r="D122" s="18"/>
      <c r="F122" s="19"/>
      <c r="J122" s="201"/>
      <c r="N122" s="51"/>
    </row>
    <row r="123" spans="4:14" ht="12.75">
      <c r="D123" s="18"/>
      <c r="F123" s="19"/>
      <c r="J123" s="201"/>
      <c r="N123" s="51"/>
    </row>
    <row r="124" spans="4:14" ht="12.75">
      <c r="D124" s="18"/>
      <c r="F124" s="19"/>
      <c r="J124" s="201"/>
      <c r="N124" s="51"/>
    </row>
    <row r="125" spans="4:14" ht="12.75">
      <c r="D125" s="18"/>
      <c r="F125" s="19"/>
      <c r="J125" s="201"/>
      <c r="N125" s="51"/>
    </row>
    <row r="126" spans="4:14" ht="12.75">
      <c r="D126" s="18"/>
      <c r="F126" s="19"/>
      <c r="J126" s="201"/>
      <c r="N126" s="51"/>
    </row>
    <row r="127" spans="4:14" ht="12.75">
      <c r="D127" s="18"/>
      <c r="F127" s="19"/>
      <c r="J127" s="201"/>
      <c r="N127" s="51"/>
    </row>
    <row r="128" spans="4:14" ht="12.75">
      <c r="D128" s="18"/>
      <c r="F128" s="19"/>
      <c r="J128" s="201"/>
      <c r="N128" s="51"/>
    </row>
    <row r="129" spans="4:14" ht="12.75">
      <c r="D129" s="18"/>
      <c r="F129" s="19"/>
      <c r="J129" s="201"/>
      <c r="N129" s="51"/>
    </row>
    <row r="130" spans="4:14" ht="12.75">
      <c r="D130" s="18"/>
      <c r="F130" s="19"/>
      <c r="J130" s="201"/>
      <c r="N130" s="51"/>
    </row>
    <row r="131" spans="4:14" ht="12.75">
      <c r="D131" s="18"/>
      <c r="F131" s="19"/>
      <c r="J131" s="201"/>
      <c r="N131" s="51"/>
    </row>
    <row r="132" spans="4:14" ht="12.75">
      <c r="D132" s="18"/>
      <c r="F132" s="19"/>
      <c r="J132" s="201"/>
      <c r="N132" s="51"/>
    </row>
    <row r="133" spans="4:14" ht="12.75">
      <c r="D133" s="18"/>
      <c r="F133" s="19"/>
      <c r="J133" s="201"/>
      <c r="N133" s="51"/>
    </row>
    <row r="134" spans="4:14" ht="12.75">
      <c r="D134" s="18"/>
      <c r="F134" s="19"/>
      <c r="J134" s="201"/>
      <c r="N134" s="51"/>
    </row>
    <row r="135" spans="4:14" ht="12.75">
      <c r="D135" s="18"/>
      <c r="F135" s="19"/>
      <c r="J135" s="201"/>
      <c r="N135" s="51"/>
    </row>
    <row r="136" spans="4:14" ht="12.75">
      <c r="D136" s="18"/>
      <c r="F136" s="19"/>
      <c r="J136" s="201"/>
      <c r="N136" s="51"/>
    </row>
    <row r="137" spans="4:14" ht="12.75">
      <c r="D137" s="18"/>
      <c r="F137" s="19"/>
      <c r="J137" s="201"/>
      <c r="N137" s="51"/>
    </row>
    <row r="138" spans="4:14" ht="12.75">
      <c r="D138" s="18"/>
      <c r="F138" s="19"/>
      <c r="J138" s="201"/>
      <c r="N138" s="51"/>
    </row>
    <row r="139" spans="4:14" ht="12.75">
      <c r="D139" s="18"/>
      <c r="F139" s="19"/>
      <c r="J139" s="201"/>
      <c r="N139" s="51"/>
    </row>
    <row r="140" spans="4:14" ht="12.75">
      <c r="D140" s="18"/>
      <c r="F140" s="19"/>
      <c r="J140" s="201"/>
      <c r="N140" s="51"/>
    </row>
    <row r="141" spans="4:14" ht="12.75">
      <c r="D141" s="18"/>
      <c r="F141" s="19"/>
      <c r="J141" s="201"/>
      <c r="N141" s="51"/>
    </row>
    <row r="142" spans="4:14" ht="12.75">
      <c r="D142" s="18"/>
      <c r="F142" s="19"/>
      <c r="J142" s="201"/>
      <c r="N142" s="51"/>
    </row>
    <row r="143" spans="4:14" ht="12.75">
      <c r="D143" s="18"/>
      <c r="F143" s="19"/>
      <c r="J143" s="201"/>
      <c r="N143" s="51"/>
    </row>
    <row r="144" spans="4:14" ht="12.75">
      <c r="D144" s="18"/>
      <c r="F144" s="19"/>
      <c r="J144" s="201"/>
      <c r="N144" s="51"/>
    </row>
    <row r="145" spans="4:14" ht="12.75">
      <c r="D145" s="18"/>
      <c r="F145" s="19"/>
      <c r="J145" s="201"/>
      <c r="N145" s="51"/>
    </row>
    <row r="146" spans="4:14" ht="12.75">
      <c r="D146" s="18"/>
      <c r="F146" s="19"/>
      <c r="J146" s="201"/>
      <c r="N146" s="51"/>
    </row>
    <row r="147" spans="4:14" ht="12.75">
      <c r="D147" s="18"/>
      <c r="F147" s="19"/>
      <c r="J147" s="201"/>
      <c r="N147" s="51"/>
    </row>
    <row r="148" spans="4:14" ht="12.75">
      <c r="D148" s="18"/>
      <c r="F148" s="19"/>
      <c r="J148" s="201"/>
      <c r="N148" s="51"/>
    </row>
    <row r="149" spans="4:14" ht="12.75">
      <c r="D149" s="18"/>
      <c r="F149" s="19"/>
      <c r="J149" s="201"/>
      <c r="N149" s="51"/>
    </row>
    <row r="150" spans="4:14" ht="12.75">
      <c r="D150" s="18"/>
      <c r="F150" s="19"/>
      <c r="J150" s="201"/>
      <c r="N150" s="51"/>
    </row>
    <row r="151" spans="4:14" ht="12.75">
      <c r="D151" s="18"/>
      <c r="F151" s="19"/>
      <c r="J151" s="201"/>
      <c r="N151" s="51"/>
    </row>
    <row r="152" spans="4:14" ht="12.75">
      <c r="D152" s="18"/>
      <c r="F152" s="19"/>
      <c r="J152" s="201"/>
      <c r="N152" s="51"/>
    </row>
    <row r="153" spans="4:14" ht="12.75">
      <c r="D153" s="18"/>
      <c r="F153" s="19"/>
      <c r="J153" s="201"/>
      <c r="N153" s="51"/>
    </row>
    <row r="154" spans="4:14" ht="12.75">
      <c r="D154" s="18"/>
      <c r="F154" s="19"/>
      <c r="J154" s="201"/>
      <c r="N154" s="51"/>
    </row>
    <row r="155" spans="4:14" ht="12.75">
      <c r="D155" s="18"/>
      <c r="F155" s="19"/>
      <c r="J155" s="201"/>
      <c r="N155" s="51"/>
    </row>
    <row r="156" spans="4:14" ht="12.75">
      <c r="D156" s="18"/>
      <c r="F156" s="19"/>
      <c r="J156" s="201"/>
      <c r="N156" s="51"/>
    </row>
    <row r="157" spans="4:14" ht="12.75">
      <c r="D157" s="18"/>
      <c r="F157" s="19"/>
      <c r="J157" s="201"/>
      <c r="N157" s="51"/>
    </row>
    <row r="158" spans="4:14" ht="12.75">
      <c r="D158" s="18"/>
      <c r="F158" s="19"/>
      <c r="J158" s="201"/>
      <c r="N158" s="51"/>
    </row>
    <row r="159" spans="4:14" ht="12.75">
      <c r="D159" s="18"/>
      <c r="F159" s="19"/>
      <c r="J159" s="201"/>
      <c r="N159" s="51"/>
    </row>
    <row r="160" spans="4:14" ht="12.75">
      <c r="D160" s="18"/>
      <c r="F160" s="19"/>
      <c r="J160" s="201"/>
      <c r="N160" s="51"/>
    </row>
    <row r="161" spans="4:14" ht="12.75">
      <c r="D161" s="18"/>
      <c r="F161" s="19"/>
      <c r="J161" s="201"/>
      <c r="N161" s="51"/>
    </row>
    <row r="162" spans="4:14" ht="12.75">
      <c r="D162" s="18"/>
      <c r="F162" s="19"/>
      <c r="J162" s="201"/>
      <c r="N162" s="51"/>
    </row>
    <row r="163" spans="4:14" ht="12.75">
      <c r="D163" s="18"/>
      <c r="F163" s="19"/>
      <c r="J163" s="201"/>
      <c r="N163" s="51"/>
    </row>
    <row r="164" spans="4:14" ht="12.75">
      <c r="D164" s="18"/>
      <c r="F164" s="19"/>
      <c r="J164" s="201"/>
      <c r="N164" s="51"/>
    </row>
    <row r="165" spans="4:14" ht="12.75">
      <c r="D165" s="18"/>
      <c r="F165" s="19"/>
      <c r="J165" s="201"/>
      <c r="N165" s="51"/>
    </row>
    <row r="166" spans="4:14" ht="12.75">
      <c r="D166" s="18"/>
      <c r="F166" s="19"/>
      <c r="J166" s="201"/>
      <c r="N166" s="51"/>
    </row>
    <row r="167" spans="4:14" ht="12.75">
      <c r="D167" s="18"/>
      <c r="F167" s="19"/>
      <c r="J167" s="201"/>
      <c r="N167" s="51"/>
    </row>
    <row r="168" spans="4:14" ht="12.75">
      <c r="D168" s="18"/>
      <c r="F168" s="19"/>
      <c r="J168" s="201"/>
      <c r="N168" s="51"/>
    </row>
    <row r="169" spans="4:14" ht="12.75">
      <c r="D169" s="18"/>
      <c r="F169" s="19"/>
      <c r="J169" s="201"/>
      <c r="N169" s="51"/>
    </row>
    <row r="170" spans="4:14" ht="12.75">
      <c r="D170" s="18"/>
      <c r="F170" s="19"/>
      <c r="J170" s="201"/>
      <c r="N170" s="51"/>
    </row>
    <row r="171" spans="4:14" ht="12.75">
      <c r="D171" s="18"/>
      <c r="F171" s="19"/>
      <c r="J171" s="201"/>
      <c r="N171" s="51"/>
    </row>
    <row r="172" spans="4:14" ht="12.75">
      <c r="D172" s="18"/>
      <c r="F172" s="19"/>
      <c r="J172" s="201"/>
      <c r="N172" s="51"/>
    </row>
    <row r="173" spans="4:14" ht="12.75">
      <c r="D173" s="18"/>
      <c r="F173" s="19"/>
      <c r="J173" s="201"/>
      <c r="N173" s="51"/>
    </row>
    <row r="174" spans="4:14" ht="12.75">
      <c r="D174" s="18"/>
      <c r="F174" s="19"/>
      <c r="J174" s="201"/>
      <c r="N174" s="51"/>
    </row>
    <row r="175" spans="4:14" ht="12.75">
      <c r="D175" s="18"/>
      <c r="F175" s="19"/>
      <c r="J175" s="201"/>
      <c r="N175" s="51"/>
    </row>
    <row r="176" spans="4:14" ht="12.75">
      <c r="D176" s="18"/>
      <c r="F176" s="19"/>
      <c r="J176" s="201"/>
      <c r="N176" s="51"/>
    </row>
    <row r="177" spans="4:14" ht="12.75">
      <c r="D177" s="18"/>
      <c r="F177" s="19"/>
      <c r="J177" s="201"/>
      <c r="N177" s="51"/>
    </row>
    <row r="178" spans="4:14" ht="12.75">
      <c r="D178" s="18"/>
      <c r="F178" s="19"/>
      <c r="J178" s="201"/>
      <c r="N178" s="51"/>
    </row>
    <row r="179" spans="4:14" ht="12.75">
      <c r="D179" s="18"/>
      <c r="F179" s="19"/>
      <c r="J179" s="201"/>
      <c r="N179" s="51"/>
    </row>
    <row r="180" spans="4:14" ht="12.75">
      <c r="D180" s="18"/>
      <c r="F180" s="19"/>
      <c r="J180" s="201"/>
      <c r="N180" s="51"/>
    </row>
    <row r="181" spans="4:14" ht="12.75">
      <c r="D181" s="18"/>
      <c r="F181" s="19"/>
      <c r="J181" s="201"/>
      <c r="N181" s="51"/>
    </row>
    <row r="182" spans="4:14" ht="12.75">
      <c r="D182" s="18"/>
      <c r="F182" s="19"/>
      <c r="J182" s="201"/>
      <c r="N182" s="51"/>
    </row>
    <row r="183" spans="4:14" ht="12.75">
      <c r="D183" s="18"/>
      <c r="F183" s="19"/>
      <c r="J183" s="201"/>
      <c r="N183" s="51"/>
    </row>
    <row r="184" spans="4:14" ht="12.75">
      <c r="D184" s="18"/>
      <c r="F184" s="19"/>
      <c r="J184" s="201"/>
      <c r="N184" s="51"/>
    </row>
    <row r="185" spans="4:14" ht="12.75">
      <c r="D185" s="18"/>
      <c r="F185" s="19"/>
      <c r="J185" s="201"/>
      <c r="N185" s="51"/>
    </row>
    <row r="186" spans="4:14" ht="12.75">
      <c r="D186" s="18"/>
      <c r="F186" s="19"/>
      <c r="J186" s="201"/>
      <c r="N186" s="51"/>
    </row>
    <row r="187" spans="4:14" ht="12.75">
      <c r="D187" s="18"/>
      <c r="F187" s="19"/>
      <c r="J187" s="201"/>
      <c r="N187" s="51"/>
    </row>
    <row r="188" spans="4:14" ht="12.75">
      <c r="D188" s="18"/>
      <c r="F188" s="19"/>
      <c r="J188" s="201"/>
      <c r="N188" s="51"/>
    </row>
    <row r="189" spans="4:14" ht="12.75">
      <c r="D189" s="18"/>
      <c r="F189" s="19"/>
      <c r="J189" s="201"/>
      <c r="N189" s="51"/>
    </row>
    <row r="190" spans="4:14" ht="12.75">
      <c r="D190" s="18"/>
      <c r="F190" s="19"/>
      <c r="J190" s="201"/>
      <c r="N190" s="51"/>
    </row>
    <row r="191" spans="4:14" ht="12.75">
      <c r="D191" s="18"/>
      <c r="F191" s="19"/>
      <c r="J191" s="201"/>
      <c r="N191" s="51"/>
    </row>
    <row r="192" spans="4:14" ht="12.75">
      <c r="D192" s="18"/>
      <c r="F192" s="19"/>
      <c r="J192" s="201"/>
      <c r="N192" s="51"/>
    </row>
    <row r="193" spans="4:14" ht="12.75">
      <c r="D193" s="18"/>
      <c r="F193" s="19"/>
      <c r="J193" s="201"/>
      <c r="N193" s="51"/>
    </row>
    <row r="194" spans="4:14" ht="12.75">
      <c r="D194" s="18"/>
      <c r="F194" s="19"/>
      <c r="J194" s="201"/>
      <c r="N194" s="51"/>
    </row>
    <row r="195" spans="4:14" ht="12.75">
      <c r="D195" s="18"/>
      <c r="F195" s="19"/>
      <c r="J195" s="201"/>
      <c r="N195" s="51"/>
    </row>
    <row r="196" spans="4:14" ht="12.75">
      <c r="D196" s="18"/>
      <c r="F196" s="19"/>
      <c r="J196" s="201"/>
      <c r="N196" s="51"/>
    </row>
    <row r="197" spans="4:14" ht="12.75">
      <c r="D197" s="18"/>
      <c r="F197" s="19"/>
      <c r="J197" s="201"/>
      <c r="N197" s="51"/>
    </row>
    <row r="198" spans="4:14" ht="12.75">
      <c r="D198" s="18"/>
      <c r="F198" s="19"/>
      <c r="J198" s="201"/>
      <c r="N198" s="51"/>
    </row>
    <row r="199" spans="4:14" ht="12.75">
      <c r="D199" s="18"/>
      <c r="F199" s="19"/>
      <c r="J199" s="201"/>
      <c r="N199" s="51"/>
    </row>
    <row r="200" spans="4:14" ht="12.75">
      <c r="D200" s="18"/>
      <c r="F200" s="19"/>
      <c r="J200" s="201"/>
      <c r="N200" s="51"/>
    </row>
    <row r="201" spans="4:14" ht="12.75">
      <c r="D201" s="18"/>
      <c r="F201" s="19"/>
      <c r="J201" s="201"/>
      <c r="N201" s="51"/>
    </row>
    <row r="202" spans="4:14" ht="12.75">
      <c r="D202" s="18"/>
      <c r="F202" s="19"/>
      <c r="J202" s="201"/>
      <c r="N202" s="51"/>
    </row>
    <row r="203" spans="4:14" ht="12.75">
      <c r="D203" s="18"/>
      <c r="F203" s="19"/>
      <c r="J203" s="201"/>
      <c r="N203" s="51"/>
    </row>
    <row r="204" spans="4:14" ht="12.75">
      <c r="D204" s="18"/>
      <c r="F204" s="19"/>
      <c r="J204" s="201"/>
      <c r="N204" s="51"/>
    </row>
    <row r="205" spans="4:14" ht="12.75">
      <c r="D205" s="18"/>
      <c r="F205" s="19"/>
      <c r="J205" s="201"/>
      <c r="N205" s="51"/>
    </row>
    <row r="206" spans="4:14" ht="12.75">
      <c r="D206" s="18"/>
      <c r="F206" s="19"/>
      <c r="J206" s="201"/>
      <c r="N206" s="51"/>
    </row>
    <row r="207" spans="4:14" ht="12.75">
      <c r="D207" s="18"/>
      <c r="F207" s="19"/>
      <c r="J207" s="201"/>
      <c r="N207" s="51"/>
    </row>
    <row r="208" spans="4:14" ht="12.75">
      <c r="D208" s="18"/>
      <c r="F208" s="19"/>
      <c r="J208" s="201"/>
      <c r="N208" s="51"/>
    </row>
    <row r="209" spans="4:14" ht="12.75">
      <c r="D209" s="18"/>
      <c r="F209" s="19"/>
      <c r="J209" s="201"/>
      <c r="N209" s="51"/>
    </row>
    <row r="210" spans="4:14" ht="12.75">
      <c r="D210" s="18"/>
      <c r="F210" s="19"/>
      <c r="J210" s="201"/>
      <c r="N210" s="51"/>
    </row>
    <row r="211" spans="4:14" ht="12.75">
      <c r="D211" s="18"/>
      <c r="F211" s="19"/>
      <c r="J211" s="201"/>
      <c r="N211" s="51"/>
    </row>
    <row r="212" spans="4:14" ht="12.75">
      <c r="D212" s="18"/>
      <c r="F212" s="19"/>
      <c r="J212" s="201"/>
      <c r="N212" s="51"/>
    </row>
    <row r="213" spans="4:14" ht="12.75">
      <c r="D213" s="18"/>
      <c r="F213" s="19"/>
      <c r="J213" s="201"/>
      <c r="N213" s="51"/>
    </row>
    <row r="214" spans="4:14" ht="12.75">
      <c r="D214" s="18"/>
      <c r="F214" s="19"/>
      <c r="J214" s="201"/>
      <c r="N214" s="51"/>
    </row>
    <row r="215" spans="4:14" ht="12.75">
      <c r="D215" s="18"/>
      <c r="F215" s="19"/>
      <c r="J215" s="201"/>
      <c r="N215" s="51"/>
    </row>
    <row r="216" spans="4:14" ht="12.75">
      <c r="D216" s="18"/>
      <c r="F216" s="19"/>
      <c r="J216" s="201"/>
      <c r="N216" s="51"/>
    </row>
    <row r="217" spans="4:14" ht="12.75">
      <c r="D217" s="18"/>
      <c r="F217" s="19"/>
      <c r="J217" s="201"/>
      <c r="N217" s="51"/>
    </row>
    <row r="218" spans="4:14" ht="12.75">
      <c r="D218" s="18"/>
      <c r="F218" s="19"/>
      <c r="J218" s="201"/>
      <c r="N218" s="51"/>
    </row>
    <row r="219" spans="4:14" ht="12.75">
      <c r="D219" s="18"/>
      <c r="F219" s="19"/>
      <c r="J219" s="201"/>
      <c r="N219" s="51"/>
    </row>
    <row r="220" spans="4:14" ht="12.75">
      <c r="D220" s="18"/>
      <c r="F220" s="19"/>
      <c r="J220" s="201"/>
      <c r="N220" s="51"/>
    </row>
    <row r="221" spans="4:14" ht="12.75">
      <c r="D221" s="18"/>
      <c r="F221" s="19"/>
      <c r="J221" s="201"/>
      <c r="N221" s="51"/>
    </row>
    <row r="222" spans="4:14" ht="12.75">
      <c r="D222" s="18"/>
      <c r="F222" s="19"/>
      <c r="J222" s="201"/>
      <c r="N222" s="51"/>
    </row>
    <row r="223" spans="4:14" ht="12.75">
      <c r="D223" s="18"/>
      <c r="F223" s="19"/>
      <c r="J223" s="201"/>
      <c r="N223" s="51"/>
    </row>
    <row r="224" spans="4:14" ht="12.75">
      <c r="D224" s="18"/>
      <c r="F224" s="19"/>
      <c r="J224" s="201"/>
      <c r="N224" s="51"/>
    </row>
    <row r="225" spans="4:14" ht="12.75">
      <c r="D225" s="18"/>
      <c r="F225" s="19"/>
      <c r="J225" s="201"/>
      <c r="N225" s="51"/>
    </row>
    <row r="226" spans="6:14" ht="12.75">
      <c r="F226" s="19"/>
      <c r="J226" s="201"/>
      <c r="N226" s="51"/>
    </row>
    <row r="227" spans="6:14" ht="12.75">
      <c r="F227" s="19"/>
      <c r="J227" s="201"/>
      <c r="N227" s="51"/>
    </row>
    <row r="228" spans="6:14" ht="12.75">
      <c r="F228" s="19"/>
      <c r="J228" s="201"/>
      <c r="N228" s="51"/>
    </row>
    <row r="229" spans="6:14" ht="12.75">
      <c r="F229" s="19"/>
      <c r="J229" s="201"/>
      <c r="N229" s="51"/>
    </row>
    <row r="230" spans="6:14" ht="12.75">
      <c r="F230" s="19"/>
      <c r="J230" s="201"/>
      <c r="N230" s="51"/>
    </row>
    <row r="231" spans="6:14" ht="12.75">
      <c r="F231" s="19"/>
      <c r="J231" s="201"/>
      <c r="N231" s="51"/>
    </row>
    <row r="232" spans="6:14" ht="12.75">
      <c r="F232" s="19"/>
      <c r="J232" s="201"/>
      <c r="N232" s="51"/>
    </row>
    <row r="233" spans="6:14" ht="12.75">
      <c r="F233" s="19"/>
      <c r="J233" s="201"/>
      <c r="N233" s="51"/>
    </row>
    <row r="234" spans="6:14" ht="12.75">
      <c r="F234" s="19"/>
      <c r="J234" s="201"/>
      <c r="N234" s="51"/>
    </row>
    <row r="235" spans="6:14" ht="12.75">
      <c r="F235" s="19"/>
      <c r="J235" s="201"/>
      <c r="N235" s="51"/>
    </row>
    <row r="236" spans="6:14" ht="12.75">
      <c r="F236" s="19"/>
      <c r="J236" s="201"/>
      <c r="N236" s="51"/>
    </row>
    <row r="237" spans="6:14" ht="12.75">
      <c r="F237" s="19"/>
      <c r="J237" s="201"/>
      <c r="N237" s="51"/>
    </row>
    <row r="238" spans="6:14" ht="12.75">
      <c r="F238" s="19"/>
      <c r="J238" s="201"/>
      <c r="N238" s="51"/>
    </row>
    <row r="239" spans="6:14" ht="12.75">
      <c r="F239" s="19"/>
      <c r="J239" s="201"/>
      <c r="N239" s="51"/>
    </row>
    <row r="240" spans="6:14" ht="12.75">
      <c r="F240" s="19"/>
      <c r="J240" s="201"/>
      <c r="N240" s="51"/>
    </row>
    <row r="241" spans="6:14" ht="12.75">
      <c r="F241" s="19"/>
      <c r="J241" s="201"/>
      <c r="N241" s="51"/>
    </row>
    <row r="242" spans="6:14" ht="12.75">
      <c r="F242" s="19"/>
      <c r="J242" s="201"/>
      <c r="N242" s="51"/>
    </row>
    <row r="243" spans="6:14" ht="12.75">
      <c r="F243" s="19"/>
      <c r="J243" s="201"/>
      <c r="N243" s="51"/>
    </row>
    <row r="244" spans="6:14" ht="12.75">
      <c r="F244" s="19"/>
      <c r="J244" s="201"/>
      <c r="N244" s="51"/>
    </row>
    <row r="245" spans="6:14" ht="12.75">
      <c r="F245" s="19"/>
      <c r="J245" s="201"/>
      <c r="N245" s="51"/>
    </row>
    <row r="246" spans="6:14" ht="12.75">
      <c r="F246" s="19"/>
      <c r="J246" s="201"/>
      <c r="N246" s="51"/>
    </row>
    <row r="247" spans="6:14" ht="12.75">
      <c r="F247" s="19"/>
      <c r="J247" s="201"/>
      <c r="N247" s="51"/>
    </row>
    <row r="248" spans="6:14" ht="12.75">
      <c r="F248" s="19"/>
      <c r="J248" s="201"/>
      <c r="N248" s="51"/>
    </row>
    <row r="249" spans="6:14" ht="12.75">
      <c r="F249" s="19"/>
      <c r="J249" s="201"/>
      <c r="N249" s="51"/>
    </row>
    <row r="250" spans="6:14" ht="12.75">
      <c r="F250" s="19"/>
      <c r="J250" s="201"/>
      <c r="N250" s="51"/>
    </row>
    <row r="251" spans="6:14" ht="12.75">
      <c r="F251" s="19"/>
      <c r="J251" s="201"/>
      <c r="N251" s="51"/>
    </row>
    <row r="252" spans="6:14" ht="12.75">
      <c r="F252" s="19"/>
      <c r="J252" s="201"/>
      <c r="N252" s="51"/>
    </row>
    <row r="253" spans="6:14" ht="12.75">
      <c r="F253" s="19"/>
      <c r="J253" s="201"/>
      <c r="N253" s="51"/>
    </row>
    <row r="254" spans="6:14" ht="12.75">
      <c r="F254" s="19"/>
      <c r="J254" s="201"/>
      <c r="N254" s="51"/>
    </row>
    <row r="255" spans="6:14" ht="12.75">
      <c r="F255" s="19"/>
      <c r="J255" s="201"/>
      <c r="N255" s="51"/>
    </row>
    <row r="256" spans="6:14" ht="12.75">
      <c r="F256" s="19"/>
      <c r="J256" s="201"/>
      <c r="N256" s="51"/>
    </row>
    <row r="257" spans="6:14" ht="12.75">
      <c r="F257" s="19"/>
      <c r="J257" s="201"/>
      <c r="N257" s="51"/>
    </row>
    <row r="258" spans="6:14" ht="12.75">
      <c r="F258" s="19"/>
      <c r="J258" s="201"/>
      <c r="N258" s="51"/>
    </row>
    <row r="259" spans="6:14" ht="12.75">
      <c r="F259" s="19"/>
      <c r="J259" s="201"/>
      <c r="N259" s="51"/>
    </row>
    <row r="260" spans="6:14" ht="12.75">
      <c r="F260" s="19"/>
      <c r="J260" s="201"/>
      <c r="N260" s="51"/>
    </row>
    <row r="261" spans="6:14" ht="12.75">
      <c r="F261" s="19"/>
      <c r="J261" s="201"/>
      <c r="N261" s="51"/>
    </row>
    <row r="262" spans="6:14" ht="12.75">
      <c r="F262" s="19"/>
      <c r="J262" s="201"/>
      <c r="N262" s="51"/>
    </row>
    <row r="263" spans="6:14" ht="12.75">
      <c r="F263" s="19"/>
      <c r="J263" s="201"/>
      <c r="N263" s="51"/>
    </row>
    <row r="264" spans="6:14" ht="12.75">
      <c r="F264" s="19"/>
      <c r="J264" s="201"/>
      <c r="N264" s="51"/>
    </row>
    <row r="265" spans="6:14" ht="12.75">
      <c r="F265" s="19"/>
      <c r="J265" s="201"/>
      <c r="N265" s="51"/>
    </row>
    <row r="266" spans="6:14" ht="12.75">
      <c r="F266" s="19"/>
      <c r="J266" s="201"/>
      <c r="N266" s="51"/>
    </row>
    <row r="267" spans="6:14" ht="12.75">
      <c r="F267" s="19"/>
      <c r="J267" s="201"/>
      <c r="N267" s="51"/>
    </row>
    <row r="268" spans="6:14" ht="12.75">
      <c r="F268" s="19"/>
      <c r="J268" s="201"/>
      <c r="N268" s="51"/>
    </row>
    <row r="269" spans="6:14" ht="12.75">
      <c r="F269" s="19"/>
      <c r="J269" s="201"/>
      <c r="N269" s="51"/>
    </row>
    <row r="270" spans="6:14" ht="12.75">
      <c r="F270" s="19"/>
      <c r="J270" s="201"/>
      <c r="N270" s="51"/>
    </row>
    <row r="271" spans="6:14" ht="12.75">
      <c r="F271" s="19"/>
      <c r="J271" s="201"/>
      <c r="N271" s="51"/>
    </row>
    <row r="272" spans="6:14" ht="12.75">
      <c r="F272" s="19"/>
      <c r="J272" s="201"/>
      <c r="N272" s="51"/>
    </row>
    <row r="273" spans="6:14" ht="12.75">
      <c r="F273" s="19"/>
      <c r="J273" s="201"/>
      <c r="N273" s="51"/>
    </row>
    <row r="274" spans="6:14" ht="12.75">
      <c r="F274" s="19"/>
      <c r="J274" s="201"/>
      <c r="N274" s="51"/>
    </row>
    <row r="275" spans="6:14" ht="12.75">
      <c r="F275" s="19"/>
      <c r="J275" s="201"/>
      <c r="N275" s="51"/>
    </row>
    <row r="276" spans="6:14" ht="12.75">
      <c r="F276" s="19"/>
      <c r="J276" s="201"/>
      <c r="N276" s="51"/>
    </row>
    <row r="277" spans="6:14" ht="12.75">
      <c r="F277" s="19"/>
      <c r="J277" s="201"/>
      <c r="N277" s="51"/>
    </row>
    <row r="278" spans="6:14" ht="12.75">
      <c r="F278" s="19"/>
      <c r="J278" s="201"/>
      <c r="N278" s="51"/>
    </row>
    <row r="279" spans="6:14" ht="12.75">
      <c r="F279" s="19"/>
      <c r="J279" s="201"/>
      <c r="N279" s="51"/>
    </row>
    <row r="280" spans="6:14" ht="12.75">
      <c r="F280" s="19"/>
      <c r="J280" s="201"/>
      <c r="N280" s="51"/>
    </row>
    <row r="281" spans="6:14" ht="12.75">
      <c r="F281" s="19"/>
      <c r="J281" s="201"/>
      <c r="N281" s="51"/>
    </row>
    <row r="282" spans="6:14" ht="12.75">
      <c r="F282" s="19"/>
      <c r="J282" s="201"/>
      <c r="N282" s="51"/>
    </row>
    <row r="283" spans="6:14" ht="12.75">
      <c r="F283" s="19"/>
      <c r="J283" s="201"/>
      <c r="N283" s="51"/>
    </row>
    <row r="284" spans="6:14" ht="12.75">
      <c r="F284" s="19"/>
      <c r="J284" s="201"/>
      <c r="N284" s="51"/>
    </row>
    <row r="285" spans="6:14" ht="12.75">
      <c r="F285" s="19"/>
      <c r="J285" s="201"/>
      <c r="N285" s="51"/>
    </row>
    <row r="286" spans="6:14" ht="12.75">
      <c r="F286" s="19"/>
      <c r="J286" s="201"/>
      <c r="N286" s="51"/>
    </row>
    <row r="287" spans="6:14" ht="12.75">
      <c r="F287" s="19"/>
      <c r="J287" s="201"/>
      <c r="N287" s="51"/>
    </row>
    <row r="288" spans="6:14" ht="12.75">
      <c r="F288" s="19"/>
      <c r="J288" s="201"/>
      <c r="N288" s="51"/>
    </row>
    <row r="289" spans="6:14" ht="12.75">
      <c r="F289" s="19"/>
      <c r="J289" s="201"/>
      <c r="N289" s="51"/>
    </row>
    <row r="290" spans="6:14" ht="12.75">
      <c r="F290" s="19"/>
      <c r="J290" s="201"/>
      <c r="N290" s="51"/>
    </row>
    <row r="291" spans="6:14" ht="12.75">
      <c r="F291" s="19"/>
      <c r="J291" s="201"/>
      <c r="N291" s="51"/>
    </row>
    <row r="292" spans="6:14" ht="12.75">
      <c r="F292" s="19"/>
      <c r="J292" s="201"/>
      <c r="N292" s="51"/>
    </row>
    <row r="293" spans="6:14" ht="12.75">
      <c r="F293" s="19"/>
      <c r="J293" s="201"/>
      <c r="N293" s="51"/>
    </row>
    <row r="294" spans="6:14" ht="12.75">
      <c r="F294" s="19"/>
      <c r="J294" s="201"/>
      <c r="N294" s="51"/>
    </row>
    <row r="295" spans="6:14" ht="12.75">
      <c r="F295" s="19"/>
      <c r="J295" s="201"/>
      <c r="N295" s="51"/>
    </row>
    <row r="296" spans="6:14" ht="12.75">
      <c r="F296" s="19"/>
      <c r="J296" s="201"/>
      <c r="N296" s="51"/>
    </row>
    <row r="297" spans="6:14" ht="12.75">
      <c r="F297" s="19"/>
      <c r="J297" s="201"/>
      <c r="N297" s="51"/>
    </row>
    <row r="298" spans="6:14" ht="12.75">
      <c r="F298" s="19"/>
      <c r="J298" s="201"/>
      <c r="N298" s="51"/>
    </row>
    <row r="299" spans="6:14" ht="12.75">
      <c r="F299" s="19"/>
      <c r="J299" s="201"/>
      <c r="N299" s="51"/>
    </row>
    <row r="300" spans="6:14" ht="12.75">
      <c r="F300" s="19"/>
      <c r="J300" s="201"/>
      <c r="N300" s="51"/>
    </row>
    <row r="301" spans="6:14" ht="12.75">
      <c r="F301" s="19"/>
      <c r="J301" s="201"/>
      <c r="N301" s="51"/>
    </row>
    <row r="302" spans="6:14" ht="12.75">
      <c r="F302" s="19"/>
      <c r="J302" s="201"/>
      <c r="N302" s="51"/>
    </row>
    <row r="303" spans="6:14" ht="12.75">
      <c r="F303" s="19"/>
      <c r="J303" s="201"/>
      <c r="N303" s="51"/>
    </row>
    <row r="304" spans="6:14" ht="12.75">
      <c r="F304" s="19"/>
      <c r="J304" s="201"/>
      <c r="N304" s="51"/>
    </row>
    <row r="305" spans="6:14" ht="12.75">
      <c r="F305" s="19"/>
      <c r="J305" s="201"/>
      <c r="N305" s="51"/>
    </row>
    <row r="306" spans="6:14" ht="12.75">
      <c r="F306" s="19"/>
      <c r="J306" s="201"/>
      <c r="N306" s="51"/>
    </row>
    <row r="307" spans="6:14" ht="12.75">
      <c r="F307" s="19"/>
      <c r="J307" s="201"/>
      <c r="N307" s="51"/>
    </row>
    <row r="308" spans="6:14" ht="12.75">
      <c r="F308" s="19"/>
      <c r="J308" s="201"/>
      <c r="N308" s="51"/>
    </row>
    <row r="309" spans="6:14" ht="12.75">
      <c r="F309" s="19"/>
      <c r="J309" s="201"/>
      <c r="N309" s="51"/>
    </row>
    <row r="310" spans="6:14" ht="12.75">
      <c r="F310" s="19"/>
      <c r="J310" s="201"/>
      <c r="N310" s="51"/>
    </row>
    <row r="311" spans="6:14" ht="12.75">
      <c r="F311" s="19"/>
      <c r="J311" s="201"/>
      <c r="N311" s="51"/>
    </row>
    <row r="312" spans="6:14" ht="12.75">
      <c r="F312" s="19"/>
      <c r="J312" s="201"/>
      <c r="N312" s="51"/>
    </row>
    <row r="313" spans="6:14" ht="12.75">
      <c r="F313" s="19"/>
      <c r="J313" s="201"/>
      <c r="N313" s="51"/>
    </row>
    <row r="314" spans="6:14" ht="12.75">
      <c r="F314" s="19"/>
      <c r="J314" s="201"/>
      <c r="N314" s="51"/>
    </row>
    <row r="315" spans="6:14" ht="12.75">
      <c r="F315" s="19"/>
      <c r="J315" s="201"/>
      <c r="N315" s="51"/>
    </row>
    <row r="316" spans="6:14" ht="12.75">
      <c r="F316" s="19"/>
      <c r="J316" s="201"/>
      <c r="N316" s="51"/>
    </row>
    <row r="317" spans="6:14" ht="12.75">
      <c r="F317" s="19"/>
      <c r="J317" s="201"/>
      <c r="N317" s="51"/>
    </row>
    <row r="318" spans="6:14" ht="12.75">
      <c r="F318" s="19"/>
      <c r="J318" s="201"/>
      <c r="N318" s="51"/>
    </row>
    <row r="319" spans="6:14" ht="12.75">
      <c r="F319" s="19"/>
      <c r="J319" s="201"/>
      <c r="N319" s="51"/>
    </row>
    <row r="320" spans="6:14" ht="12.75">
      <c r="F320" s="19"/>
      <c r="J320" s="201"/>
      <c r="N320" s="51"/>
    </row>
    <row r="321" spans="6:14" ht="12.75">
      <c r="F321" s="19"/>
      <c r="J321" s="201"/>
      <c r="N321" s="51"/>
    </row>
    <row r="322" spans="6:14" ht="12.75">
      <c r="F322" s="19"/>
      <c r="J322" s="201"/>
      <c r="N322" s="51"/>
    </row>
    <row r="323" spans="6:14" ht="12.75">
      <c r="F323" s="19"/>
      <c r="J323" s="201"/>
      <c r="N323" s="51"/>
    </row>
    <row r="324" spans="6:14" ht="12.75">
      <c r="F324" s="19"/>
      <c r="J324" s="201"/>
      <c r="N324" s="51"/>
    </row>
    <row r="325" spans="6:14" ht="12.75">
      <c r="F325" s="19"/>
      <c r="J325" s="201"/>
      <c r="N325" s="51"/>
    </row>
    <row r="326" spans="6:14" ht="12.75">
      <c r="F326" s="19"/>
      <c r="J326" s="201"/>
      <c r="N326" s="51"/>
    </row>
    <row r="327" spans="6:14" ht="12.75">
      <c r="F327" s="19"/>
      <c r="J327" s="201"/>
      <c r="N327" s="51"/>
    </row>
    <row r="328" spans="6:14" ht="12.75">
      <c r="F328" s="19"/>
      <c r="J328" s="201"/>
      <c r="N328" s="51"/>
    </row>
    <row r="329" spans="6:14" ht="12.75">
      <c r="F329" s="19"/>
      <c r="J329" s="201"/>
      <c r="N329" s="51"/>
    </row>
    <row r="330" spans="6:14" ht="12.75">
      <c r="F330" s="19"/>
      <c r="J330" s="201"/>
      <c r="N330" s="51"/>
    </row>
    <row r="331" spans="6:14" ht="12.75">
      <c r="F331" s="19"/>
      <c r="J331" s="201"/>
      <c r="N331" s="51"/>
    </row>
    <row r="332" spans="6:14" ht="12.75">
      <c r="F332" s="19"/>
      <c r="J332" s="201"/>
      <c r="N332" s="51"/>
    </row>
    <row r="333" spans="6:14" ht="12.75">
      <c r="F333" s="19"/>
      <c r="J333" s="201"/>
      <c r="N333" s="51"/>
    </row>
    <row r="334" spans="6:14" ht="12.75">
      <c r="F334" s="19"/>
      <c r="J334" s="201"/>
      <c r="N334" s="51"/>
    </row>
    <row r="335" spans="6:14" ht="12.75">
      <c r="F335" s="19"/>
      <c r="J335" s="201"/>
      <c r="N335" s="51"/>
    </row>
    <row r="336" spans="6:14" ht="12.75">
      <c r="F336" s="19"/>
      <c r="J336" s="201"/>
      <c r="N336" s="51"/>
    </row>
    <row r="337" spans="6:14" ht="12.75">
      <c r="F337" s="19"/>
      <c r="J337" s="201"/>
      <c r="N337" s="51"/>
    </row>
    <row r="338" spans="6:14" ht="12.75">
      <c r="F338" s="19"/>
      <c r="J338" s="201"/>
      <c r="N338" s="51"/>
    </row>
    <row r="339" spans="6:14" ht="12.75">
      <c r="F339" s="19"/>
      <c r="J339" s="201"/>
      <c r="N339" s="51"/>
    </row>
    <row r="340" spans="6:14" ht="12.75">
      <c r="F340" s="19"/>
      <c r="J340" s="201"/>
      <c r="N340" s="51"/>
    </row>
    <row r="341" spans="6:14" ht="12.75">
      <c r="F341" s="19"/>
      <c r="J341" s="201"/>
      <c r="N341" s="51"/>
    </row>
    <row r="342" spans="6:14" ht="12.75">
      <c r="F342" s="19"/>
      <c r="J342" s="201"/>
      <c r="N342" s="51"/>
    </row>
    <row r="343" spans="6:14" ht="12.75">
      <c r="F343" s="19"/>
      <c r="J343" s="201"/>
      <c r="N343" s="51"/>
    </row>
    <row r="344" spans="6:14" ht="12.75">
      <c r="F344" s="19"/>
      <c r="J344" s="201"/>
      <c r="N344" s="51"/>
    </row>
    <row r="345" spans="6:14" ht="12.75">
      <c r="F345" s="19"/>
      <c r="J345" s="201"/>
      <c r="N345" s="51"/>
    </row>
    <row r="346" spans="6:14" ht="12.75">
      <c r="F346" s="19"/>
      <c r="J346" s="201"/>
      <c r="N346" s="51"/>
    </row>
    <row r="347" spans="6:14" ht="12.75">
      <c r="F347" s="19"/>
      <c r="J347" s="201"/>
      <c r="N347" s="51"/>
    </row>
    <row r="348" spans="6:14" ht="12.75">
      <c r="F348" s="19"/>
      <c r="J348" s="201"/>
      <c r="N348" s="51"/>
    </row>
    <row r="349" spans="6:14" ht="12.75">
      <c r="F349" s="19"/>
      <c r="J349" s="201"/>
      <c r="N349" s="51"/>
    </row>
    <row r="350" spans="6:14" ht="12.75">
      <c r="F350" s="19"/>
      <c r="J350" s="201"/>
      <c r="N350" s="51"/>
    </row>
    <row r="351" spans="6:14" ht="12.75">
      <c r="F351" s="19"/>
      <c r="J351" s="201"/>
      <c r="N351" s="51"/>
    </row>
    <row r="352" spans="6:14" ht="12.75">
      <c r="F352" s="19"/>
      <c r="J352" s="201"/>
      <c r="N352" s="51"/>
    </row>
    <row r="353" spans="6:14" ht="12.75">
      <c r="F353" s="19"/>
      <c r="J353" s="201"/>
      <c r="N353" s="51"/>
    </row>
    <row r="354" spans="6:14" ht="12.75">
      <c r="F354" s="19"/>
      <c r="J354" s="201"/>
      <c r="N354" s="51"/>
    </row>
    <row r="355" spans="6:14" ht="12.75">
      <c r="F355" s="19"/>
      <c r="J355" s="201"/>
      <c r="N355" s="51"/>
    </row>
    <row r="356" spans="6:14" ht="12.75">
      <c r="F356" s="19"/>
      <c r="J356" s="201"/>
      <c r="N356" s="51"/>
    </row>
    <row r="357" spans="6:14" ht="12.75">
      <c r="F357" s="19"/>
      <c r="J357" s="201"/>
      <c r="N357" s="51"/>
    </row>
    <row r="358" spans="6:14" ht="12.75">
      <c r="F358" s="19"/>
      <c r="J358" s="201"/>
      <c r="N358" s="51"/>
    </row>
    <row r="359" spans="6:14" ht="12.75">
      <c r="F359" s="19"/>
      <c r="J359" s="201"/>
      <c r="N359" s="51"/>
    </row>
    <row r="360" spans="6:14" ht="12.75">
      <c r="F360" s="19"/>
      <c r="J360" s="201"/>
      <c r="N360" s="51"/>
    </row>
    <row r="361" spans="6:14" ht="12.75">
      <c r="F361" s="19"/>
      <c r="J361" s="201"/>
      <c r="N361" s="51"/>
    </row>
    <row r="362" spans="6:14" ht="12.75">
      <c r="F362" s="19"/>
      <c r="J362" s="201"/>
      <c r="N362" s="51"/>
    </row>
    <row r="363" spans="6:14" ht="12.75">
      <c r="F363" s="19"/>
      <c r="J363" s="201"/>
      <c r="N363" s="51"/>
    </row>
    <row r="364" spans="6:14" ht="12.75">
      <c r="F364" s="19"/>
      <c r="J364" s="201"/>
      <c r="N364" s="51"/>
    </row>
    <row r="365" spans="6:14" ht="12.75">
      <c r="F365" s="19"/>
      <c r="J365" s="201"/>
      <c r="N365" s="51"/>
    </row>
    <row r="366" spans="6:14" ht="12.75">
      <c r="F366" s="19"/>
      <c r="J366" s="201"/>
      <c r="N366" s="51"/>
    </row>
    <row r="367" spans="6:14" ht="12.75">
      <c r="F367" s="19"/>
      <c r="J367" s="201"/>
      <c r="N367" s="51"/>
    </row>
    <row r="368" spans="6:14" ht="12.75">
      <c r="F368" s="19"/>
      <c r="J368" s="201"/>
      <c r="N368" s="51"/>
    </row>
    <row r="369" spans="6:14" ht="12.75">
      <c r="F369" s="19"/>
      <c r="J369" s="201"/>
      <c r="N369" s="51"/>
    </row>
    <row r="370" spans="6:14" ht="12.75">
      <c r="F370" s="19"/>
      <c r="J370" s="201"/>
      <c r="N370" s="51"/>
    </row>
    <row r="371" spans="6:14" ht="12.75">
      <c r="F371" s="19"/>
      <c r="J371" s="201"/>
      <c r="N371" s="51"/>
    </row>
    <row r="372" spans="6:14" ht="12.75">
      <c r="F372" s="19"/>
      <c r="J372" s="201"/>
      <c r="N372" s="51"/>
    </row>
    <row r="373" spans="6:14" ht="12.75">
      <c r="F373" s="19"/>
      <c r="J373" s="201"/>
      <c r="N373" s="51"/>
    </row>
    <row r="374" spans="6:14" ht="12.75">
      <c r="F374" s="19"/>
      <c r="J374" s="201"/>
      <c r="N374" s="51"/>
    </row>
    <row r="375" spans="6:14" ht="12.75">
      <c r="F375" s="19"/>
      <c r="J375" s="201"/>
      <c r="N375" s="51"/>
    </row>
    <row r="376" spans="6:14" ht="12.75">
      <c r="F376" s="19"/>
      <c r="J376" s="201"/>
      <c r="N376" s="51"/>
    </row>
    <row r="377" spans="6:14" ht="12.75">
      <c r="F377" s="19"/>
      <c r="J377" s="201"/>
      <c r="N377" s="51"/>
    </row>
    <row r="378" spans="6:14" ht="12.75">
      <c r="F378" s="19"/>
      <c r="J378" s="201"/>
      <c r="N378" s="51"/>
    </row>
    <row r="379" spans="6:14" ht="12.75">
      <c r="F379" s="19"/>
      <c r="J379" s="201"/>
      <c r="N379" s="51"/>
    </row>
    <row r="380" spans="6:14" ht="12.75">
      <c r="F380" s="19"/>
      <c r="J380" s="201"/>
      <c r="N380" s="51"/>
    </row>
    <row r="381" spans="6:14" ht="12.75">
      <c r="F381" s="19"/>
      <c r="J381" s="201"/>
      <c r="N381" s="51"/>
    </row>
    <row r="382" spans="6:14" ht="12.75">
      <c r="F382" s="19"/>
      <c r="J382" s="201"/>
      <c r="N382" s="51"/>
    </row>
    <row r="383" spans="6:14" ht="12.75">
      <c r="F383" s="19"/>
      <c r="J383" s="201"/>
      <c r="N383" s="51"/>
    </row>
    <row r="384" spans="6:14" ht="12.75">
      <c r="F384" s="19"/>
      <c r="J384" s="201"/>
      <c r="N384" s="51"/>
    </row>
    <row r="385" spans="6:10" ht="12.75">
      <c r="F385" s="19"/>
      <c r="J385" s="201"/>
    </row>
    <row r="386" spans="6:10" ht="12.75">
      <c r="F386" s="19"/>
      <c r="J386" s="201"/>
    </row>
    <row r="387" spans="6:10" ht="12.75">
      <c r="F387" s="19"/>
      <c r="J387" s="201"/>
    </row>
    <row r="388" spans="6:10" ht="12.75">
      <c r="F388" s="19"/>
      <c r="J388" s="201"/>
    </row>
    <row r="389" spans="6:10" ht="12.75">
      <c r="F389" s="19"/>
      <c r="J389" s="201"/>
    </row>
    <row r="390" spans="6:10" ht="12.75">
      <c r="F390" s="19"/>
      <c r="J390" s="201"/>
    </row>
    <row r="391" spans="6:10" ht="12.75">
      <c r="F391" s="19"/>
      <c r="J391" s="201"/>
    </row>
    <row r="392" spans="6:10" ht="12.75">
      <c r="F392" s="19"/>
      <c r="J392" s="201"/>
    </row>
    <row r="393" spans="6:10" ht="12.75">
      <c r="F393" s="19"/>
      <c r="J393" s="201"/>
    </row>
    <row r="394" spans="6:10" ht="12.75">
      <c r="F394" s="19"/>
      <c r="J394" s="201"/>
    </row>
    <row r="395" spans="6:10" ht="12.75">
      <c r="F395" s="19"/>
      <c r="J395" s="201"/>
    </row>
    <row r="396" spans="6:10" ht="12.75">
      <c r="F396" s="19"/>
      <c r="J396" s="201"/>
    </row>
    <row r="397" spans="6:10" ht="12.75">
      <c r="F397" s="19"/>
      <c r="J397" s="201"/>
    </row>
    <row r="398" spans="6:10" ht="12.75">
      <c r="F398" s="19"/>
      <c r="J398" s="201"/>
    </row>
    <row r="399" spans="6:10" ht="12.75">
      <c r="F399" s="19"/>
      <c r="J399" s="201"/>
    </row>
    <row r="400" spans="6:10" ht="12.75">
      <c r="F400" s="19"/>
      <c r="J400" s="201"/>
    </row>
    <row r="401" spans="6:10" ht="12.75">
      <c r="F401" s="19"/>
      <c r="J401" s="201"/>
    </row>
    <row r="402" ht="12.75">
      <c r="F402" s="19"/>
    </row>
    <row r="403" ht="12.75">
      <c r="F403" s="19"/>
    </row>
    <row r="404" ht="12.75">
      <c r="F404" s="19"/>
    </row>
    <row r="405" ht="12.75">
      <c r="F405" s="19"/>
    </row>
    <row r="406" ht="12.75">
      <c r="F406" s="19"/>
    </row>
    <row r="407" ht="12.75">
      <c r="F407" s="19"/>
    </row>
    <row r="408" ht="12.75">
      <c r="F408" s="19"/>
    </row>
    <row r="409" ht="12.75">
      <c r="F409" s="19"/>
    </row>
    <row r="410" ht="12.75">
      <c r="F410" s="19"/>
    </row>
    <row r="411" ht="12.75">
      <c r="F411" s="19"/>
    </row>
    <row r="412" ht="12.75">
      <c r="F412" s="19"/>
    </row>
    <row r="413" ht="12.75">
      <c r="F413" s="19"/>
    </row>
    <row r="414" ht="12.75">
      <c r="F414" s="19"/>
    </row>
    <row r="415" ht="12.75">
      <c r="F415" s="19"/>
    </row>
    <row r="416" ht="12.75">
      <c r="F416" s="19"/>
    </row>
    <row r="417" ht="12.75">
      <c r="F417" s="19"/>
    </row>
    <row r="418" ht="12.75">
      <c r="F418" s="19"/>
    </row>
    <row r="419" ht="12.75">
      <c r="F419" s="19"/>
    </row>
    <row r="420" ht="12.75">
      <c r="F420" s="19"/>
    </row>
    <row r="421" ht="12.75">
      <c r="F421" s="19"/>
    </row>
    <row r="422" ht="12.75">
      <c r="F422" s="19"/>
    </row>
    <row r="423" ht="12.75">
      <c r="F423" s="19"/>
    </row>
    <row r="424" ht="12.75">
      <c r="F424" s="19"/>
    </row>
    <row r="425" ht="12.75">
      <c r="F425" s="19"/>
    </row>
    <row r="426" ht="12.75">
      <c r="F426" s="19"/>
    </row>
    <row r="427" ht="12.75">
      <c r="F427" s="19"/>
    </row>
    <row r="428" ht="12.75">
      <c r="F428" s="19"/>
    </row>
    <row r="429" ht="12.75">
      <c r="F429" s="19"/>
    </row>
    <row r="430" ht="12.75">
      <c r="F430" s="19"/>
    </row>
    <row r="431" ht="12.75">
      <c r="F431" s="19"/>
    </row>
    <row r="432" ht="12.75">
      <c r="F432" s="19"/>
    </row>
    <row r="433" ht="12.75">
      <c r="F433" s="19"/>
    </row>
    <row r="434" ht="12.75">
      <c r="F434" s="19"/>
    </row>
    <row r="435" ht="12.75">
      <c r="F435" s="19"/>
    </row>
    <row r="436" ht="12.75">
      <c r="F436" s="19"/>
    </row>
    <row r="437" ht="12.75">
      <c r="F437" s="19"/>
    </row>
    <row r="438" ht="12.75">
      <c r="F438" s="19"/>
    </row>
    <row r="439" ht="12.75">
      <c r="F439" s="19"/>
    </row>
    <row r="440" ht="12.75">
      <c r="F440" s="19"/>
    </row>
    <row r="441" ht="12.75">
      <c r="F441" s="19"/>
    </row>
    <row r="442" ht="12.75">
      <c r="F442" s="19"/>
    </row>
    <row r="443" ht="12.75">
      <c r="F443" s="19"/>
    </row>
    <row r="444" ht="12.75">
      <c r="F444" s="19"/>
    </row>
    <row r="445" ht="12.75">
      <c r="F445" s="19"/>
    </row>
    <row r="446" ht="12.75">
      <c r="F446" s="19"/>
    </row>
    <row r="447" ht="12.75">
      <c r="F447" s="19"/>
    </row>
    <row r="448" ht="12.75">
      <c r="F448" s="19"/>
    </row>
    <row r="449" ht="12.75">
      <c r="F449" s="19"/>
    </row>
    <row r="450" ht="12.75">
      <c r="F450" s="19"/>
    </row>
    <row r="451" ht="12.75">
      <c r="F451" s="19"/>
    </row>
    <row r="452" ht="12.75">
      <c r="F452" s="19"/>
    </row>
    <row r="453" ht="12.75">
      <c r="F453" s="19"/>
    </row>
    <row r="454" ht="12.75">
      <c r="F454" s="19"/>
    </row>
    <row r="455" ht="12.75">
      <c r="F455" s="19"/>
    </row>
    <row r="456" ht="12.75">
      <c r="F456" s="19"/>
    </row>
    <row r="457" ht="12.75">
      <c r="F457" s="19"/>
    </row>
    <row r="458" ht="12.75">
      <c r="F458" s="19"/>
    </row>
    <row r="459" ht="12.75">
      <c r="F459" s="19"/>
    </row>
    <row r="460" ht="12.75">
      <c r="F460" s="19"/>
    </row>
    <row r="461" ht="12.75">
      <c r="F461" s="19"/>
    </row>
    <row r="462" ht="12.75">
      <c r="F462" s="19"/>
    </row>
    <row r="463" ht="12.75">
      <c r="F463" s="19"/>
    </row>
    <row r="464" ht="12.75">
      <c r="F464" s="19"/>
    </row>
    <row r="465" ht="12.75">
      <c r="F465" s="19"/>
    </row>
    <row r="466" ht="12.75">
      <c r="F466" s="19"/>
    </row>
    <row r="467" ht="12.75">
      <c r="F467" s="19"/>
    </row>
    <row r="468" ht="12.75">
      <c r="F468" s="19"/>
    </row>
    <row r="469" ht="12.75">
      <c r="F469" s="19"/>
    </row>
    <row r="470" ht="12.75">
      <c r="F470" s="19"/>
    </row>
    <row r="471" ht="12.75">
      <c r="F471" s="19"/>
    </row>
    <row r="472" ht="12.75">
      <c r="F472" s="19"/>
    </row>
    <row r="473" ht="12.75">
      <c r="F473" s="19"/>
    </row>
    <row r="474" ht="12.75">
      <c r="F474" s="19"/>
    </row>
    <row r="475" ht="12.75">
      <c r="F475" s="19"/>
    </row>
    <row r="476" ht="12.75">
      <c r="F476" s="19"/>
    </row>
    <row r="477" ht="12.75">
      <c r="F477" s="19"/>
    </row>
    <row r="478" ht="12.75">
      <c r="F478" s="19"/>
    </row>
    <row r="479" ht="12.75">
      <c r="F479" s="19"/>
    </row>
    <row r="480" ht="12.75">
      <c r="F480" s="19"/>
    </row>
    <row r="481" ht="12.75">
      <c r="F481" s="19"/>
    </row>
    <row r="482" ht="12.75">
      <c r="F482" s="19"/>
    </row>
    <row r="483" ht="12.75">
      <c r="F483" s="19"/>
    </row>
    <row r="484" ht="12.75">
      <c r="F484" s="19"/>
    </row>
    <row r="485" ht="12.75">
      <c r="F485" s="19"/>
    </row>
    <row r="486" ht="12.75">
      <c r="F486" s="19"/>
    </row>
    <row r="487" ht="12.75">
      <c r="F487" s="19"/>
    </row>
    <row r="488" ht="12.75">
      <c r="F488" s="19"/>
    </row>
    <row r="489" ht="12.75">
      <c r="F489" s="19"/>
    </row>
    <row r="490" ht="12.75">
      <c r="F490" s="19"/>
    </row>
    <row r="491" ht="12.75">
      <c r="F491" s="19"/>
    </row>
    <row r="492" ht="12.75">
      <c r="F492" s="19"/>
    </row>
    <row r="493" ht="12.75">
      <c r="F493" s="19"/>
    </row>
    <row r="494" ht="12.75">
      <c r="F494" s="19"/>
    </row>
    <row r="495" ht="12.75">
      <c r="F495" s="19"/>
    </row>
    <row r="496" ht="12.75">
      <c r="F496" s="19"/>
    </row>
    <row r="497" ht="12.75">
      <c r="F497" s="19"/>
    </row>
    <row r="498" ht="12.75">
      <c r="F498" s="19"/>
    </row>
    <row r="499" ht="12.75">
      <c r="F499" s="19"/>
    </row>
    <row r="500" ht="12.75">
      <c r="F500" s="19"/>
    </row>
    <row r="501" ht="12.75">
      <c r="F501" s="19"/>
    </row>
    <row r="502" ht="12.75">
      <c r="F502" s="19"/>
    </row>
    <row r="503" ht="12.75">
      <c r="F503" s="19"/>
    </row>
    <row r="504" ht="12.75">
      <c r="F504" s="19"/>
    </row>
    <row r="505" ht="12.75">
      <c r="F505" s="19"/>
    </row>
    <row r="506" ht="12.75">
      <c r="F506" s="19"/>
    </row>
    <row r="507" ht="12.75">
      <c r="F507" s="19"/>
    </row>
    <row r="508" ht="12.75">
      <c r="F508" s="19"/>
    </row>
    <row r="509" ht="12.75">
      <c r="F509" s="19"/>
    </row>
    <row r="510" ht="12.75">
      <c r="F510" s="19"/>
    </row>
    <row r="511" ht="12.75">
      <c r="F511" s="19"/>
    </row>
    <row r="512" ht="12.75">
      <c r="F512" s="19"/>
    </row>
    <row r="513" ht="12.75">
      <c r="F513" s="19"/>
    </row>
    <row r="514" ht="12.75">
      <c r="F514" s="19"/>
    </row>
    <row r="515" ht="12.75">
      <c r="F515" s="19"/>
    </row>
    <row r="516" ht="12.75">
      <c r="F516" s="19"/>
    </row>
    <row r="517" ht="12.75">
      <c r="F517" s="19"/>
    </row>
    <row r="518" ht="12.75">
      <c r="F518" s="19"/>
    </row>
    <row r="519" ht="12.75">
      <c r="F519" s="19"/>
    </row>
    <row r="520" ht="12.75">
      <c r="F520" s="19"/>
    </row>
    <row r="521" ht="12.75">
      <c r="F521" s="19"/>
    </row>
    <row r="522" ht="12.75">
      <c r="F522" s="19"/>
    </row>
    <row r="523" ht="12.75">
      <c r="F523" s="19"/>
    </row>
    <row r="524" ht="12.75">
      <c r="F524" s="19"/>
    </row>
    <row r="525" ht="12.75">
      <c r="F525" s="19"/>
    </row>
    <row r="526" ht="12.75">
      <c r="F526" s="19"/>
    </row>
    <row r="527" ht="12.75">
      <c r="F527" s="19"/>
    </row>
    <row r="528" ht="12.75">
      <c r="F528" s="19"/>
    </row>
    <row r="529" ht="12.75">
      <c r="F529" s="19"/>
    </row>
    <row r="530" ht="12.75">
      <c r="F530" s="19"/>
    </row>
    <row r="531" ht="12.75">
      <c r="F531" s="19"/>
    </row>
    <row r="532" ht="12.75">
      <c r="F532" s="19"/>
    </row>
    <row r="533" ht="12.75">
      <c r="F533" s="19"/>
    </row>
    <row r="534" ht="12.75">
      <c r="F534" s="19"/>
    </row>
    <row r="535" ht="12.75">
      <c r="F535" s="19"/>
    </row>
    <row r="536" ht="12.75">
      <c r="F536" s="19"/>
    </row>
    <row r="537" ht="12.75">
      <c r="F537" s="19"/>
    </row>
    <row r="538" ht="12.75">
      <c r="F538" s="19"/>
    </row>
    <row r="539" ht="12.75">
      <c r="F539" s="19"/>
    </row>
    <row r="540" ht="12.75">
      <c r="F540" s="19"/>
    </row>
    <row r="541" ht="12.75">
      <c r="F541" s="19"/>
    </row>
    <row r="542" ht="12.75">
      <c r="F542" s="19"/>
    </row>
    <row r="543" ht="12.75">
      <c r="F543" s="19"/>
    </row>
    <row r="544" ht="12.75">
      <c r="F544" s="19"/>
    </row>
    <row r="545" ht="12.75">
      <c r="F545" s="19"/>
    </row>
    <row r="546" ht="12.75">
      <c r="F546" s="19"/>
    </row>
    <row r="547" ht="12.75">
      <c r="F547" s="19"/>
    </row>
    <row r="548" ht="12.75">
      <c r="F548" s="19"/>
    </row>
    <row r="549" ht="12.75">
      <c r="F549" s="19"/>
    </row>
    <row r="550" ht="12.75">
      <c r="F550" s="19"/>
    </row>
    <row r="551" ht="12.75">
      <c r="F551" s="19"/>
    </row>
    <row r="552" ht="12.75">
      <c r="F552" s="19"/>
    </row>
    <row r="553" ht="12.75">
      <c r="F553" s="19"/>
    </row>
    <row r="554" ht="12.75">
      <c r="F554" s="19"/>
    </row>
    <row r="555" ht="12.75">
      <c r="F555" s="19"/>
    </row>
    <row r="556" ht="12.75">
      <c r="F556" s="19"/>
    </row>
    <row r="557" ht="12.75">
      <c r="F557" s="19"/>
    </row>
    <row r="558" ht="12.75">
      <c r="F558" s="19"/>
    </row>
    <row r="559" ht="12.75">
      <c r="F559" s="19"/>
    </row>
    <row r="560" ht="12.75">
      <c r="F560" s="19"/>
    </row>
    <row r="561" ht="12.75">
      <c r="F561" s="19"/>
    </row>
    <row r="562" ht="12.75">
      <c r="F562" s="19"/>
    </row>
    <row r="563" ht="12.75">
      <c r="F563" s="19"/>
    </row>
    <row r="564" ht="12.75">
      <c r="F564" s="19"/>
    </row>
    <row r="565" ht="12.75">
      <c r="F565" s="19"/>
    </row>
    <row r="566" ht="12.75">
      <c r="F566" s="19"/>
    </row>
    <row r="567" ht="12.75">
      <c r="F567" s="19"/>
    </row>
    <row r="568" ht="12.75">
      <c r="F568" s="19"/>
    </row>
    <row r="569" ht="12.75">
      <c r="F569" s="19"/>
    </row>
    <row r="570" ht="12.75">
      <c r="F570" s="19"/>
    </row>
    <row r="571" ht="12.75">
      <c r="F571" s="19"/>
    </row>
    <row r="572" ht="12.75">
      <c r="F572" s="19"/>
    </row>
    <row r="573" ht="12.75">
      <c r="F573" s="19"/>
    </row>
    <row r="574" ht="12.75">
      <c r="F574" s="19"/>
    </row>
    <row r="575" ht="12.75">
      <c r="F575" s="19"/>
    </row>
    <row r="576" ht="12.75">
      <c r="F576" s="19"/>
    </row>
    <row r="577" ht="12.75">
      <c r="F577" s="19"/>
    </row>
    <row r="578" ht="12.75">
      <c r="F578" s="19"/>
    </row>
    <row r="579" ht="12.75">
      <c r="F579" s="19"/>
    </row>
    <row r="580" ht="12.75">
      <c r="F580" s="19"/>
    </row>
    <row r="581" ht="12.75">
      <c r="F581" s="19"/>
    </row>
    <row r="582" ht="12.75">
      <c r="F582" s="19"/>
    </row>
    <row r="583" ht="12.75">
      <c r="F583" s="19"/>
    </row>
    <row r="584" ht="12.75">
      <c r="F584" s="19"/>
    </row>
    <row r="585" ht="12.75">
      <c r="F585" s="19"/>
    </row>
    <row r="586" ht="12.75">
      <c r="F586" s="19"/>
    </row>
    <row r="587" ht="12.75">
      <c r="F587" s="19"/>
    </row>
    <row r="588" ht="12.75">
      <c r="F588" s="19"/>
    </row>
    <row r="589" ht="12.75">
      <c r="F589" s="19"/>
    </row>
    <row r="590" ht="12.75">
      <c r="F590" s="19"/>
    </row>
    <row r="591" ht="12.75">
      <c r="F591" s="19"/>
    </row>
    <row r="592" ht="12.75">
      <c r="F592" s="19"/>
    </row>
    <row r="593" ht="12.75">
      <c r="F593" s="19"/>
    </row>
    <row r="594" ht="12.75">
      <c r="F594" s="19"/>
    </row>
    <row r="595" ht="12.75">
      <c r="F595" s="19"/>
    </row>
    <row r="596" ht="12.75">
      <c r="F596" s="19"/>
    </row>
    <row r="597" ht="12.75">
      <c r="F597" s="19"/>
    </row>
    <row r="598" ht="12.75">
      <c r="F598" s="19"/>
    </row>
    <row r="599" ht="12.75">
      <c r="F599" s="19"/>
    </row>
    <row r="600" ht="12.75">
      <c r="F600" s="19"/>
    </row>
    <row r="601" ht="12.75">
      <c r="F601" s="19"/>
    </row>
    <row r="602" ht="12.75">
      <c r="F602" s="19"/>
    </row>
    <row r="603" ht="12.75">
      <c r="F603" s="19"/>
    </row>
    <row r="604" ht="12.75">
      <c r="F604" s="19"/>
    </row>
    <row r="605" ht="12.75">
      <c r="F605" s="19"/>
    </row>
    <row r="606" ht="12.75">
      <c r="F606" s="19"/>
    </row>
    <row r="607" ht="12.75">
      <c r="F607" s="19"/>
    </row>
    <row r="608" ht="12.75">
      <c r="F608" s="19"/>
    </row>
    <row r="609" ht="12.75">
      <c r="F609" s="19"/>
    </row>
    <row r="610" ht="12.75">
      <c r="F610" s="19"/>
    </row>
    <row r="611" ht="12.75">
      <c r="F611" s="19"/>
    </row>
    <row r="612" ht="12.75">
      <c r="F612" s="19"/>
    </row>
    <row r="613" ht="12.75">
      <c r="F613" s="19"/>
    </row>
    <row r="614" ht="12.75">
      <c r="F614" s="19"/>
    </row>
    <row r="615" ht="12.75">
      <c r="F615" s="19"/>
    </row>
    <row r="616" ht="12.75">
      <c r="F616" s="19"/>
    </row>
    <row r="617" ht="12.75">
      <c r="F617" s="19"/>
    </row>
    <row r="618" ht="12.75">
      <c r="F618" s="19"/>
    </row>
    <row r="619" ht="12.75">
      <c r="F619" s="19"/>
    </row>
    <row r="620" ht="12.75">
      <c r="F620" s="19"/>
    </row>
    <row r="621" ht="12.75">
      <c r="F621" s="19"/>
    </row>
    <row r="622" ht="12.75">
      <c r="F622" s="19"/>
    </row>
    <row r="623" ht="12.75">
      <c r="F623" s="19"/>
    </row>
    <row r="624" ht="12.75">
      <c r="F624" s="19"/>
    </row>
    <row r="625" ht="12.75">
      <c r="F625" s="19"/>
    </row>
    <row r="626" ht="12.75">
      <c r="F626" s="19"/>
    </row>
    <row r="627" ht="12.75">
      <c r="F627" s="19"/>
    </row>
    <row r="628" ht="12.75">
      <c r="F628" s="19"/>
    </row>
    <row r="629" ht="12.75">
      <c r="F629" s="19"/>
    </row>
    <row r="630" ht="12.75">
      <c r="F630" s="19"/>
    </row>
    <row r="631" ht="12.75">
      <c r="F631" s="19"/>
    </row>
    <row r="632" ht="12.75">
      <c r="F632" s="19"/>
    </row>
    <row r="633" ht="12.75">
      <c r="F633" s="19"/>
    </row>
    <row r="634" ht="12.75">
      <c r="F634" s="19"/>
    </row>
    <row r="635" ht="12.75">
      <c r="F635" s="19"/>
    </row>
    <row r="636" ht="12.75">
      <c r="F636" s="19"/>
    </row>
    <row r="637" ht="12.75">
      <c r="F637" s="19"/>
    </row>
    <row r="638" ht="12.75">
      <c r="F638" s="19"/>
    </row>
    <row r="639" ht="12.75">
      <c r="F639" s="19"/>
    </row>
    <row r="640" ht="12.75">
      <c r="F640" s="19"/>
    </row>
    <row r="641" ht="12.75">
      <c r="F641" s="19"/>
    </row>
    <row r="642" ht="12.75">
      <c r="F642" s="19"/>
    </row>
    <row r="643" ht="12.75">
      <c r="F643" s="19"/>
    </row>
    <row r="644" ht="12.75">
      <c r="F644" s="19"/>
    </row>
    <row r="645" ht="12.75">
      <c r="F645" s="19"/>
    </row>
    <row r="646" ht="12.75">
      <c r="F646" s="19"/>
    </row>
    <row r="647" ht="12.75">
      <c r="F647" s="19"/>
    </row>
    <row r="648" ht="12.75">
      <c r="F648" s="19"/>
    </row>
    <row r="649" ht="12.75">
      <c r="F649" s="19"/>
    </row>
    <row r="650" ht="12.75">
      <c r="F650" s="19"/>
    </row>
    <row r="651" ht="12.75">
      <c r="F651" s="19"/>
    </row>
    <row r="652" ht="12.75">
      <c r="F652" s="19"/>
    </row>
    <row r="653" ht="12.75">
      <c r="F653" s="19"/>
    </row>
    <row r="654" ht="12.75">
      <c r="F654" s="19"/>
    </row>
    <row r="655" ht="12.75">
      <c r="F655" s="19"/>
    </row>
    <row r="656" ht="12.75">
      <c r="F656" s="19"/>
    </row>
    <row r="657" ht="12.75">
      <c r="F657" s="19"/>
    </row>
    <row r="658" ht="12.75">
      <c r="F658" s="19"/>
    </row>
    <row r="659" ht="12.75">
      <c r="F659" s="19"/>
    </row>
    <row r="660" ht="12.75">
      <c r="F660" s="19"/>
    </row>
    <row r="661" ht="12.75">
      <c r="F661" s="19"/>
    </row>
    <row r="662" ht="12.75">
      <c r="F662" s="19"/>
    </row>
    <row r="663" ht="12.75">
      <c r="F663" s="19"/>
    </row>
    <row r="664" ht="12.75">
      <c r="F664" s="19"/>
    </row>
    <row r="665" ht="12.75">
      <c r="F665" s="19"/>
    </row>
    <row r="666" ht="12.75">
      <c r="F666" s="19"/>
    </row>
    <row r="667" ht="12.75">
      <c r="F667" s="19"/>
    </row>
    <row r="668" ht="12.75">
      <c r="F668" s="19"/>
    </row>
    <row r="669" ht="12.75">
      <c r="F669" s="19"/>
    </row>
    <row r="670" ht="12.75">
      <c r="F670" s="19"/>
    </row>
    <row r="671" ht="12.75">
      <c r="F671" s="19"/>
    </row>
    <row r="672" ht="12.75">
      <c r="F672" s="19"/>
    </row>
    <row r="673" ht="12.75">
      <c r="F673" s="19"/>
    </row>
    <row r="674" ht="12.75">
      <c r="F674" s="19"/>
    </row>
    <row r="675" ht="12.75">
      <c r="F675" s="19"/>
    </row>
    <row r="676" ht="12.75">
      <c r="F676" s="19"/>
    </row>
    <row r="677" ht="12.75">
      <c r="F677" s="19"/>
    </row>
    <row r="678" ht="12.75">
      <c r="F678" s="19"/>
    </row>
    <row r="679" ht="12.75">
      <c r="F679" s="19"/>
    </row>
    <row r="680" ht="12.75">
      <c r="F680" s="19"/>
    </row>
    <row r="681" ht="12.75">
      <c r="F681" s="19"/>
    </row>
    <row r="682" ht="12.75">
      <c r="F682" s="19"/>
    </row>
    <row r="683" ht="12.75">
      <c r="F683" s="19"/>
    </row>
    <row r="684" ht="12.75">
      <c r="F684" s="19"/>
    </row>
    <row r="685" ht="12.75">
      <c r="F685" s="19"/>
    </row>
    <row r="686" ht="12.75">
      <c r="F686" s="19"/>
    </row>
    <row r="687" ht="12.75">
      <c r="F687" s="19"/>
    </row>
    <row r="688" ht="12.75">
      <c r="F688" s="19"/>
    </row>
    <row r="689" ht="12.75">
      <c r="F689" s="19"/>
    </row>
    <row r="690" ht="12.75">
      <c r="F690" s="19"/>
    </row>
    <row r="691" ht="12.75">
      <c r="F691" s="19"/>
    </row>
    <row r="692" ht="12.75">
      <c r="F692" s="19"/>
    </row>
    <row r="693" ht="12.75">
      <c r="F693" s="19"/>
    </row>
    <row r="694" ht="12.75">
      <c r="F694" s="19"/>
    </row>
    <row r="695" ht="12.75">
      <c r="F695" s="19"/>
    </row>
    <row r="696" ht="12.75">
      <c r="F696" s="19"/>
    </row>
    <row r="697" ht="12.75">
      <c r="F697" s="19"/>
    </row>
    <row r="698" ht="12.75">
      <c r="F698" s="19"/>
    </row>
    <row r="699" ht="12.75">
      <c r="F699" s="19"/>
    </row>
    <row r="700" ht="12.75">
      <c r="F700" s="19"/>
    </row>
    <row r="701" ht="12.75">
      <c r="F701" s="19"/>
    </row>
    <row r="702" ht="12.75">
      <c r="F702" s="19"/>
    </row>
    <row r="703" ht="12.75">
      <c r="F703" s="19"/>
    </row>
    <row r="704" ht="12.75">
      <c r="F704" s="19"/>
    </row>
    <row r="705" ht="12.75">
      <c r="F705" s="19"/>
    </row>
    <row r="706" ht="12.75">
      <c r="F706" s="19"/>
    </row>
    <row r="707" ht="12.75">
      <c r="F707" s="19"/>
    </row>
    <row r="708" ht="12.75">
      <c r="F708" s="19"/>
    </row>
    <row r="709" ht="12.75">
      <c r="F709" s="19"/>
    </row>
    <row r="710" ht="12.75">
      <c r="F710" s="19"/>
    </row>
    <row r="711" ht="12.75">
      <c r="F711" s="19"/>
    </row>
    <row r="712" ht="12.75">
      <c r="F712" s="19"/>
    </row>
    <row r="713" ht="12.75">
      <c r="F713" s="19"/>
    </row>
    <row r="714" ht="12.75">
      <c r="F714" s="19"/>
    </row>
    <row r="715" ht="12.75">
      <c r="F715" s="19"/>
    </row>
    <row r="716" ht="12.75">
      <c r="F716" s="19"/>
    </row>
    <row r="717" ht="12.75">
      <c r="F717" s="19"/>
    </row>
    <row r="718" ht="12.75">
      <c r="F718" s="19"/>
    </row>
    <row r="719" ht="12.75">
      <c r="F719" s="19"/>
    </row>
    <row r="720" ht="12.75">
      <c r="F720" s="19"/>
    </row>
    <row r="721" ht="12.75">
      <c r="F721" s="19"/>
    </row>
    <row r="722" ht="12.75">
      <c r="F722" s="19"/>
    </row>
    <row r="723" ht="12.75">
      <c r="F723" s="19"/>
    </row>
    <row r="724" ht="12.75">
      <c r="F724" s="19"/>
    </row>
    <row r="725" ht="12.75">
      <c r="F725" s="19"/>
    </row>
    <row r="726" ht="12.75">
      <c r="F726" s="19"/>
    </row>
    <row r="727" ht="12.75">
      <c r="F727" s="19"/>
    </row>
    <row r="728" ht="12.75">
      <c r="F728" s="19"/>
    </row>
    <row r="729" ht="12.75">
      <c r="F729" s="19"/>
    </row>
    <row r="730" ht="12.75">
      <c r="F730" s="19"/>
    </row>
    <row r="731" ht="12.75">
      <c r="F731" s="19"/>
    </row>
    <row r="732" ht="12.75">
      <c r="F732" s="19"/>
    </row>
    <row r="733" ht="12.75">
      <c r="F733" s="19"/>
    </row>
    <row r="734" ht="12.75">
      <c r="F734" s="19"/>
    </row>
    <row r="735" ht="12.75">
      <c r="F735" s="19"/>
    </row>
    <row r="736" ht="12.75">
      <c r="F736" s="19"/>
    </row>
    <row r="737" ht="12.75">
      <c r="F737" s="19"/>
    </row>
    <row r="738" ht="12.75">
      <c r="F738" s="19"/>
    </row>
    <row r="739" ht="12.75">
      <c r="F739" s="19"/>
    </row>
    <row r="740" ht="12.75">
      <c r="F740" s="19"/>
    </row>
    <row r="741" ht="12.75">
      <c r="F741" s="19"/>
    </row>
    <row r="742" ht="12.75">
      <c r="F742" s="19"/>
    </row>
    <row r="743" ht="12.75">
      <c r="F743" s="19"/>
    </row>
    <row r="744" ht="12.75">
      <c r="F744" s="19"/>
    </row>
    <row r="745" ht="12.75">
      <c r="F745" s="19"/>
    </row>
    <row r="746" ht="12.75">
      <c r="F746" s="19"/>
    </row>
    <row r="747" ht="12.75">
      <c r="F747" s="19"/>
    </row>
    <row r="748" ht="12.75">
      <c r="F748" s="19"/>
    </row>
    <row r="749" ht="12.75">
      <c r="F749" s="19"/>
    </row>
    <row r="750" ht="12.75">
      <c r="F750" s="19"/>
    </row>
    <row r="751" ht="12.75">
      <c r="F751" s="19"/>
    </row>
    <row r="752" ht="12.75">
      <c r="F752" s="19"/>
    </row>
    <row r="753" ht="12.75">
      <c r="F753" s="19"/>
    </row>
    <row r="754" ht="12.75">
      <c r="F754" s="19"/>
    </row>
    <row r="755" ht="12.75">
      <c r="F755" s="19"/>
    </row>
    <row r="756" ht="12.75">
      <c r="F756" s="19"/>
    </row>
    <row r="757" ht="12.75">
      <c r="F757" s="19"/>
    </row>
    <row r="758" ht="12.75">
      <c r="F758" s="19"/>
    </row>
    <row r="759" ht="12.75">
      <c r="F759" s="19"/>
    </row>
    <row r="760" ht="12.75">
      <c r="F760" s="19"/>
    </row>
    <row r="761" ht="12.75">
      <c r="F761" s="19"/>
    </row>
    <row r="762" ht="12.75">
      <c r="F762" s="19"/>
    </row>
    <row r="763" ht="12.75">
      <c r="F763" s="19"/>
    </row>
    <row r="764" ht="12.75">
      <c r="F764" s="19"/>
    </row>
    <row r="765" ht="12.75">
      <c r="F765" s="19"/>
    </row>
    <row r="766" ht="12.75">
      <c r="F766" s="19"/>
    </row>
    <row r="767" ht="12.75">
      <c r="F767" s="19"/>
    </row>
    <row r="768" ht="12.75">
      <c r="F768" s="19"/>
    </row>
    <row r="769" ht="12.75">
      <c r="F769" s="19"/>
    </row>
    <row r="770" ht="12.75">
      <c r="F770" s="19"/>
    </row>
    <row r="771" ht="12.75">
      <c r="F771" s="19"/>
    </row>
    <row r="772" ht="12.75">
      <c r="F772" s="19"/>
    </row>
    <row r="773" ht="12.75">
      <c r="F773" s="19"/>
    </row>
    <row r="774" ht="12.75">
      <c r="F774" s="19"/>
    </row>
    <row r="775" ht="12.75">
      <c r="F775" s="19"/>
    </row>
    <row r="776" ht="12.75">
      <c r="F776" s="19"/>
    </row>
    <row r="777" ht="12.75">
      <c r="F777" s="19"/>
    </row>
    <row r="778" ht="12.75">
      <c r="F778" s="19"/>
    </row>
    <row r="779" ht="12.75">
      <c r="F779" s="19"/>
    </row>
    <row r="780" ht="12.75">
      <c r="F780" s="19"/>
    </row>
    <row r="781" ht="12.75">
      <c r="F781" s="19"/>
    </row>
    <row r="782" ht="12.75">
      <c r="F782" s="19"/>
    </row>
    <row r="783" ht="12.75">
      <c r="F783" s="19"/>
    </row>
    <row r="784" ht="12.75">
      <c r="F784" s="19"/>
    </row>
    <row r="785" ht="12.75">
      <c r="F785" s="19"/>
    </row>
    <row r="786" ht="12.75">
      <c r="F786" s="19"/>
    </row>
    <row r="787" ht="12.75">
      <c r="F787" s="19"/>
    </row>
    <row r="788" ht="12.75">
      <c r="F788" s="19"/>
    </row>
    <row r="789" ht="12.75">
      <c r="F789" s="19"/>
    </row>
    <row r="790" ht="12.75">
      <c r="F790" s="19"/>
    </row>
    <row r="791" ht="12.75">
      <c r="F791" s="19"/>
    </row>
    <row r="792" ht="12.75">
      <c r="F792" s="19"/>
    </row>
    <row r="793" ht="12.75">
      <c r="F793" s="19"/>
    </row>
    <row r="794" ht="12.75">
      <c r="F794" s="19"/>
    </row>
    <row r="795" ht="12.75">
      <c r="F795" s="19"/>
    </row>
    <row r="796" ht="12.75">
      <c r="F796" s="19"/>
    </row>
    <row r="797" ht="12.75">
      <c r="F797" s="19"/>
    </row>
    <row r="798" ht="12.75">
      <c r="F798" s="19"/>
    </row>
    <row r="799" ht="12.75">
      <c r="F799" s="19"/>
    </row>
    <row r="800" ht="12.75">
      <c r="F800" s="19"/>
    </row>
    <row r="801" ht="12.75">
      <c r="F801" s="19"/>
    </row>
    <row r="802" ht="12.75">
      <c r="F802" s="19"/>
    </row>
    <row r="803" ht="12.75">
      <c r="F803" s="19"/>
    </row>
    <row r="804" ht="12.75">
      <c r="F804" s="19"/>
    </row>
    <row r="805" ht="12.75">
      <c r="F805" s="19"/>
    </row>
    <row r="806" ht="12.75">
      <c r="F806" s="19"/>
    </row>
    <row r="807" ht="12.75">
      <c r="F807" s="19"/>
    </row>
    <row r="808" ht="12.75">
      <c r="F808" s="19"/>
    </row>
    <row r="809" ht="12.75">
      <c r="F809" s="19"/>
    </row>
    <row r="810" ht="12.75">
      <c r="F810" s="19"/>
    </row>
    <row r="811" ht="12.75">
      <c r="F811" s="19"/>
    </row>
    <row r="812" ht="12.75">
      <c r="F812" s="19"/>
    </row>
    <row r="813" ht="12.75">
      <c r="F813" s="19"/>
    </row>
    <row r="814" ht="12.75">
      <c r="F814" s="19"/>
    </row>
    <row r="815" ht="12.75">
      <c r="F815" s="19"/>
    </row>
    <row r="816" ht="12.75">
      <c r="F816" s="19"/>
    </row>
    <row r="817" ht="12.75">
      <c r="F817" s="19"/>
    </row>
    <row r="818" ht="12.75">
      <c r="F818" s="19"/>
    </row>
    <row r="819" ht="12.75">
      <c r="F819" s="19"/>
    </row>
    <row r="820" ht="12.75">
      <c r="F820" s="19"/>
    </row>
    <row r="821" ht="12.75">
      <c r="F821" s="19"/>
    </row>
    <row r="822" ht="12.75">
      <c r="F822" s="19"/>
    </row>
    <row r="823" ht="12.75">
      <c r="F823" s="19"/>
    </row>
    <row r="824" ht="12.75">
      <c r="F824" s="19"/>
    </row>
    <row r="825" ht="12.75">
      <c r="F825" s="19"/>
    </row>
    <row r="826" ht="12.75">
      <c r="F826" s="19"/>
    </row>
    <row r="827" ht="12.75">
      <c r="F827" s="19"/>
    </row>
    <row r="828" ht="12.75">
      <c r="F828" s="19"/>
    </row>
    <row r="829" ht="12.75">
      <c r="F829" s="19"/>
    </row>
    <row r="830" ht="12.75">
      <c r="F830" s="19"/>
    </row>
    <row r="831" ht="12.75">
      <c r="F831" s="19"/>
    </row>
    <row r="832" ht="12.75">
      <c r="F832" s="19"/>
    </row>
    <row r="833" ht="12.75">
      <c r="F833" s="19"/>
    </row>
    <row r="834" ht="12.75">
      <c r="F834" s="19"/>
    </row>
    <row r="835" ht="12.75">
      <c r="F835" s="19"/>
    </row>
    <row r="836" ht="12.75">
      <c r="F836" s="19"/>
    </row>
    <row r="837" ht="12.75">
      <c r="F837" s="19"/>
    </row>
    <row r="838" ht="12.75">
      <c r="F838" s="19"/>
    </row>
    <row r="839" ht="12.75">
      <c r="F839" s="19"/>
    </row>
    <row r="840" ht="12.75">
      <c r="F840" s="19"/>
    </row>
    <row r="841" ht="12.75">
      <c r="F841" s="19"/>
    </row>
    <row r="842" ht="12.75">
      <c r="F842" s="19"/>
    </row>
    <row r="843" ht="12.75">
      <c r="F843" s="19"/>
    </row>
    <row r="844" ht="12.75">
      <c r="F844" s="19"/>
    </row>
    <row r="845" ht="12.75">
      <c r="F845" s="19"/>
    </row>
    <row r="846" ht="12.75">
      <c r="F846" s="19"/>
    </row>
    <row r="847" ht="12.75">
      <c r="F847" s="19"/>
    </row>
    <row r="848" ht="12.75">
      <c r="F848" s="19"/>
    </row>
    <row r="849" ht="12.75">
      <c r="F849" s="19"/>
    </row>
    <row r="850" ht="12.75">
      <c r="F850" s="19"/>
    </row>
    <row r="851" ht="12.75">
      <c r="F851" s="19"/>
    </row>
    <row r="852" ht="12.75">
      <c r="F852" s="19"/>
    </row>
    <row r="853" ht="12.75">
      <c r="F853" s="19"/>
    </row>
    <row r="854" ht="12.75">
      <c r="F854" s="19"/>
    </row>
    <row r="855" ht="12.75">
      <c r="F855" s="19"/>
    </row>
    <row r="856" ht="12.75">
      <c r="F856" s="19"/>
    </row>
    <row r="857" ht="12.75">
      <c r="F857" s="19"/>
    </row>
    <row r="858" ht="12.75">
      <c r="F858" s="19"/>
    </row>
    <row r="859" ht="12.75">
      <c r="F859" s="19"/>
    </row>
    <row r="860" ht="12.75">
      <c r="F860" s="19"/>
    </row>
    <row r="861" ht="12.75">
      <c r="F861" s="19"/>
    </row>
    <row r="862" ht="12.75">
      <c r="F862" s="19"/>
    </row>
    <row r="863" ht="12.75">
      <c r="F863" s="19"/>
    </row>
    <row r="864" ht="12.75">
      <c r="F864" s="19"/>
    </row>
    <row r="865" ht="12.75">
      <c r="F865" s="19"/>
    </row>
    <row r="866" ht="12.75">
      <c r="F866" s="19"/>
    </row>
    <row r="867" ht="12.75">
      <c r="F867" s="19"/>
    </row>
    <row r="868" ht="12.75">
      <c r="F868" s="19"/>
    </row>
    <row r="869" ht="12.75">
      <c r="F869" s="19"/>
    </row>
    <row r="870" ht="12.75">
      <c r="F870" s="19"/>
    </row>
    <row r="871" ht="12.75">
      <c r="F871" s="19"/>
    </row>
    <row r="872" ht="12.75">
      <c r="F872" s="19"/>
    </row>
    <row r="873" ht="12.75">
      <c r="F873" s="19"/>
    </row>
    <row r="874" ht="12.75">
      <c r="F874" s="19"/>
    </row>
    <row r="875" ht="12.75">
      <c r="F875" s="19"/>
    </row>
    <row r="876" ht="12.75">
      <c r="F876" s="19"/>
    </row>
    <row r="877" ht="12.75">
      <c r="F877" s="19"/>
    </row>
    <row r="878" ht="12.75">
      <c r="F878" s="19"/>
    </row>
    <row r="879" ht="12.75">
      <c r="F879" s="19"/>
    </row>
    <row r="880" ht="12.75">
      <c r="F880" s="19"/>
    </row>
    <row r="881" ht="12.75">
      <c r="F881" s="19"/>
    </row>
    <row r="882" ht="12.75">
      <c r="F882" s="19"/>
    </row>
    <row r="883" ht="12.75">
      <c r="F883" s="19"/>
    </row>
    <row r="884" ht="12.75">
      <c r="F884" s="19"/>
    </row>
    <row r="885" ht="12.75">
      <c r="F885" s="19"/>
    </row>
    <row r="886" ht="12.75">
      <c r="F886" s="19"/>
    </row>
    <row r="887" ht="12.75">
      <c r="F887" s="19"/>
    </row>
    <row r="888" ht="12.75">
      <c r="F888" s="19"/>
    </row>
    <row r="889" ht="12.75">
      <c r="F889" s="19"/>
    </row>
    <row r="890" ht="12.75">
      <c r="F890" s="19"/>
    </row>
    <row r="891" ht="12.75">
      <c r="F891" s="19"/>
    </row>
    <row r="892" ht="12.75">
      <c r="F892" s="19"/>
    </row>
    <row r="893" ht="12.75">
      <c r="F893" s="19"/>
    </row>
    <row r="894" ht="12.75">
      <c r="F894" s="19"/>
    </row>
    <row r="895" ht="12.75">
      <c r="F895" s="19"/>
    </row>
    <row r="896" ht="12.75">
      <c r="F896" s="19"/>
    </row>
    <row r="897" ht="12.75">
      <c r="F897" s="19"/>
    </row>
  </sheetData>
  <mergeCells count="21">
    <mergeCell ref="A2:M2"/>
    <mergeCell ref="A11:C11"/>
    <mergeCell ref="A5:A7"/>
    <mergeCell ref="G5:I5"/>
    <mergeCell ref="H6:I6"/>
    <mergeCell ref="G6:G7"/>
    <mergeCell ref="J3:M3"/>
    <mergeCell ref="A89:C89"/>
    <mergeCell ref="A9:D9"/>
    <mergeCell ref="B5:B7"/>
    <mergeCell ref="E5:E7"/>
    <mergeCell ref="N5:N7"/>
    <mergeCell ref="F5:F7"/>
    <mergeCell ref="N3:AA3"/>
    <mergeCell ref="A111:C111"/>
    <mergeCell ref="K5:M5"/>
    <mergeCell ref="K6:K7"/>
    <mergeCell ref="L6:M6"/>
    <mergeCell ref="J5:J7"/>
    <mergeCell ref="C5:C7"/>
    <mergeCell ref="A10:C10"/>
  </mergeCells>
  <printOptions horizontalCentered="1"/>
  <pageMargins left="0.1968503937007874" right="0.1968503937007874" top="0.3937007874015748" bottom="0.5905511811023623" header="0.5118110236220472" footer="0.11811023622047245"/>
  <pageSetup fitToHeight="5" fitToWidth="1" horizontalDpi="300" verticalDpi="300" orientation="landscape" paperSize="9" scale="70" r:id="rId1"/>
  <headerFooter alignWithMargins="0">
    <oddFooter>&amp;C
Strona &amp;P z &amp;N
</oddFooter>
  </headerFooter>
  <rowBreaks count="1" manualBreakCount="1">
    <brk id="30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B901"/>
  <sheetViews>
    <sheetView tabSelected="1" view="pageBreakPreview" zoomScaleNormal="75" zoomScaleSheetLayoutView="100" workbookViewId="0" topLeftCell="A1">
      <selection activeCell="G3" sqref="G3"/>
    </sheetView>
  </sheetViews>
  <sheetFormatPr defaultColWidth="9.00390625" defaultRowHeight="12.75"/>
  <cols>
    <col min="1" max="1" width="5.625" style="178" customWidth="1"/>
    <col min="2" max="2" width="6.625" style="2" customWidth="1"/>
    <col min="3" max="3" width="33.875" style="4" customWidth="1"/>
    <col min="4" max="4" width="7.25390625" style="4" hidden="1" customWidth="1"/>
    <col min="5" max="5" width="12.625" style="0" hidden="1" customWidth="1"/>
    <col min="6" max="6" width="5.875" style="4" hidden="1" customWidth="1"/>
    <col min="7" max="7" width="14.125" style="0" customWidth="1"/>
    <col min="8" max="8" width="13.25390625" style="0" customWidth="1"/>
    <col min="9" max="9" width="13.00390625" style="0" customWidth="1"/>
    <col min="10" max="10" width="13.00390625" style="195" customWidth="1"/>
    <col min="11" max="13" width="13.00390625" style="3" customWidth="1"/>
    <col min="14" max="14" width="13.00390625" style="0" hidden="1" customWidth="1"/>
  </cols>
  <sheetData>
    <row r="1" ht="12.75">
      <c r="A1" s="185"/>
    </row>
    <row r="2" spans="1:14" s="1" customFormat="1" ht="40.5" customHeight="1">
      <c r="A2" s="363" t="s">
        <v>119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187"/>
    </row>
    <row r="3" spans="1:27" s="1" customFormat="1" ht="45.75" customHeight="1">
      <c r="A3" s="28"/>
      <c r="B3" s="28"/>
      <c r="C3" s="28"/>
      <c r="D3" s="28"/>
      <c r="E3" s="28"/>
      <c r="F3" s="28"/>
      <c r="G3" s="28"/>
      <c r="H3" s="186"/>
      <c r="J3" s="378" t="s">
        <v>174</v>
      </c>
      <c r="K3" s="379"/>
      <c r="L3" s="379"/>
      <c r="M3" s="379"/>
      <c r="N3" s="394"/>
      <c r="O3" s="394"/>
      <c r="P3" s="394"/>
      <c r="Q3" s="394"/>
      <c r="R3" s="394"/>
      <c r="S3" s="394"/>
      <c r="T3" s="394"/>
      <c r="U3" s="394"/>
      <c r="V3" s="394"/>
      <c r="W3" s="394"/>
      <c r="X3" s="394"/>
      <c r="Y3" s="394"/>
      <c r="Z3" s="394"/>
      <c r="AA3" s="394"/>
    </row>
    <row r="4" spans="1:14" s="1" customFormat="1" ht="13.5" customHeight="1" thickBot="1">
      <c r="A4" s="29"/>
      <c r="B4" s="29"/>
      <c r="C4" s="29"/>
      <c r="D4" s="29"/>
      <c r="E4" s="29"/>
      <c r="F4" s="29"/>
      <c r="G4" s="29"/>
      <c r="H4" s="29"/>
      <c r="I4" s="29"/>
      <c r="J4" s="196"/>
      <c r="K4" s="29"/>
      <c r="L4" s="29"/>
      <c r="M4" s="29" t="s">
        <v>18</v>
      </c>
      <c r="N4" s="184"/>
    </row>
    <row r="5" spans="1:14" s="5" customFormat="1" ht="24.75" customHeight="1">
      <c r="A5" s="368" t="s">
        <v>8</v>
      </c>
      <c r="B5" s="383" t="s">
        <v>64</v>
      </c>
      <c r="C5" s="403" t="s">
        <v>0</v>
      </c>
      <c r="D5" s="145" t="s">
        <v>15</v>
      </c>
      <c r="E5" s="385" t="s">
        <v>11</v>
      </c>
      <c r="F5" s="391" t="s">
        <v>102</v>
      </c>
      <c r="G5" s="371" t="s">
        <v>120</v>
      </c>
      <c r="H5" s="372"/>
      <c r="I5" s="373"/>
      <c r="J5" s="400" t="s">
        <v>41</v>
      </c>
      <c r="K5" s="371" t="s">
        <v>121</v>
      </c>
      <c r="L5" s="372"/>
      <c r="M5" s="411"/>
      <c r="N5" s="408" t="s">
        <v>103</v>
      </c>
    </row>
    <row r="6" spans="1:14" s="5" customFormat="1" ht="16.5" customHeight="1">
      <c r="A6" s="369"/>
      <c r="B6" s="384"/>
      <c r="C6" s="404"/>
      <c r="D6" s="146" t="s">
        <v>16</v>
      </c>
      <c r="E6" s="386"/>
      <c r="F6" s="392"/>
      <c r="G6" s="376" t="s">
        <v>126</v>
      </c>
      <c r="H6" s="374" t="s">
        <v>12</v>
      </c>
      <c r="I6" s="375"/>
      <c r="J6" s="401"/>
      <c r="K6" s="416" t="s">
        <v>127</v>
      </c>
      <c r="L6" s="374" t="s">
        <v>12</v>
      </c>
      <c r="M6" s="412"/>
      <c r="N6" s="409"/>
    </row>
    <row r="7" spans="1:14" s="5" customFormat="1" ht="40.5" customHeight="1" thickBot="1">
      <c r="A7" s="370"/>
      <c r="B7" s="384"/>
      <c r="C7" s="404"/>
      <c r="D7" s="147" t="s">
        <v>17</v>
      </c>
      <c r="E7" s="387"/>
      <c r="F7" s="393"/>
      <c r="G7" s="377"/>
      <c r="H7" s="17" t="s">
        <v>13</v>
      </c>
      <c r="I7" s="17" t="s">
        <v>14</v>
      </c>
      <c r="J7" s="402"/>
      <c r="K7" s="417"/>
      <c r="L7" s="17" t="s">
        <v>13</v>
      </c>
      <c r="M7" s="307" t="s">
        <v>14</v>
      </c>
      <c r="N7" s="410"/>
    </row>
    <row r="8" spans="1:14" ht="13.5" customHeight="1" thickBot="1">
      <c r="A8" s="13">
        <v>1</v>
      </c>
      <c r="B8" s="9">
        <v>2</v>
      </c>
      <c r="C8" s="10">
        <v>3</v>
      </c>
      <c r="D8" s="10">
        <v>4</v>
      </c>
      <c r="E8" s="11">
        <v>5</v>
      </c>
      <c r="F8" s="10">
        <v>6</v>
      </c>
      <c r="G8" s="11">
        <v>4</v>
      </c>
      <c r="H8" s="11">
        <v>5</v>
      </c>
      <c r="I8" s="11">
        <v>6</v>
      </c>
      <c r="J8" s="197">
        <v>7</v>
      </c>
      <c r="K8" s="341">
        <v>8</v>
      </c>
      <c r="L8" s="12">
        <v>9</v>
      </c>
      <c r="M8" s="212">
        <v>10</v>
      </c>
      <c r="N8" s="211">
        <v>10</v>
      </c>
    </row>
    <row r="9" spans="1:14" s="14" customFormat="1" ht="29.25" customHeight="1" thickBot="1">
      <c r="A9" s="413" t="s">
        <v>7</v>
      </c>
      <c r="B9" s="414"/>
      <c r="C9" s="414"/>
      <c r="D9" s="415"/>
      <c r="E9" s="95">
        <f aca="true" t="shared" si="0" ref="E9:N9">SUBTOTAL(9,E15:E121)</f>
        <v>50582274</v>
      </c>
      <c r="F9" s="95">
        <f t="shared" si="0"/>
        <v>4882472</v>
      </c>
      <c r="G9" s="339">
        <f t="shared" si="0"/>
        <v>43807290</v>
      </c>
      <c r="H9" s="339">
        <f t="shared" si="0"/>
        <v>24946641</v>
      </c>
      <c r="I9" s="339">
        <f t="shared" si="0"/>
        <v>18860649</v>
      </c>
      <c r="J9" s="339">
        <f t="shared" si="0"/>
        <v>189474.48000000045</v>
      </c>
      <c r="K9" s="339">
        <f t="shared" si="0"/>
        <v>43996764.480000004</v>
      </c>
      <c r="L9" s="339">
        <f t="shared" si="0"/>
        <v>24433071.48</v>
      </c>
      <c r="M9" s="340">
        <f t="shared" si="0"/>
        <v>19561693</v>
      </c>
      <c r="N9" s="310">
        <f t="shared" si="0"/>
        <v>3269420.5199999996</v>
      </c>
    </row>
    <row r="10" spans="1:14" s="15" customFormat="1" ht="28.5" customHeight="1" thickBot="1">
      <c r="A10" s="405" t="s">
        <v>107</v>
      </c>
      <c r="B10" s="406"/>
      <c r="C10" s="407"/>
      <c r="D10" s="27"/>
      <c r="E10" s="96">
        <f>SUBTOTAL(9,E15:E107)</f>
        <v>48902274</v>
      </c>
      <c r="F10" s="96">
        <f>SUBTOTAL(9,F15:F107)</f>
        <v>4252472</v>
      </c>
      <c r="G10" s="96">
        <f aca="true" t="shared" si="1" ref="G10:M10">SUBTOTAL(9,G15:G114)</f>
        <v>42597290</v>
      </c>
      <c r="H10" s="96">
        <f t="shared" si="1"/>
        <v>23736641</v>
      </c>
      <c r="I10" s="96">
        <f t="shared" si="1"/>
        <v>18860649</v>
      </c>
      <c r="J10" s="96">
        <f t="shared" si="1"/>
        <v>189474.48000000045</v>
      </c>
      <c r="K10" s="339">
        <f t="shared" si="1"/>
        <v>42786764.480000004</v>
      </c>
      <c r="L10" s="96">
        <f t="shared" si="1"/>
        <v>23223071.48</v>
      </c>
      <c r="M10" s="102">
        <f t="shared" si="1"/>
        <v>19561693</v>
      </c>
      <c r="N10" s="311">
        <f>SUBTOTAL(9,N15:N107)</f>
        <v>3429420.5199999996</v>
      </c>
    </row>
    <row r="11" spans="1:14" s="15" customFormat="1" ht="28.5" customHeight="1" thickBot="1">
      <c r="A11" s="365" t="s">
        <v>10</v>
      </c>
      <c r="B11" s="366"/>
      <c r="C11" s="367"/>
      <c r="D11" s="141"/>
      <c r="E11" s="142">
        <f aca="true" t="shared" si="2" ref="E11:N11">SUBTOTAL(9,E15:E88)</f>
        <v>44855894</v>
      </c>
      <c r="F11" s="142">
        <f t="shared" si="2"/>
        <v>4252472</v>
      </c>
      <c r="G11" s="142">
        <f t="shared" si="2"/>
        <v>38497710</v>
      </c>
      <c r="H11" s="142">
        <f t="shared" si="2"/>
        <v>19637061</v>
      </c>
      <c r="I11" s="142">
        <f t="shared" si="2"/>
        <v>18860649</v>
      </c>
      <c r="J11" s="142">
        <f t="shared" si="2"/>
        <v>-12525.519999999553</v>
      </c>
      <c r="K11" s="360">
        <f t="shared" si="2"/>
        <v>38485184.480000004</v>
      </c>
      <c r="L11" s="142">
        <f t="shared" si="2"/>
        <v>19024973.48</v>
      </c>
      <c r="M11" s="180">
        <f t="shared" si="2"/>
        <v>19458211</v>
      </c>
      <c r="N11" s="312">
        <f t="shared" si="2"/>
        <v>3429420.5199999996</v>
      </c>
    </row>
    <row r="12" spans="1:14" s="74" customFormat="1" ht="33" customHeight="1" thickBot="1">
      <c r="A12" s="70"/>
      <c r="B12" s="71" t="s">
        <v>1</v>
      </c>
      <c r="C12" s="72" t="s">
        <v>19</v>
      </c>
      <c r="D12" s="73"/>
      <c r="E12" s="96">
        <f aca="true" t="shared" si="3" ref="E12:N12">SUBTOTAL(9,E14:E41)</f>
        <v>30569113</v>
      </c>
      <c r="F12" s="96">
        <f t="shared" si="3"/>
        <v>2287621</v>
      </c>
      <c r="G12" s="96">
        <f t="shared" si="3"/>
        <v>29498922</v>
      </c>
      <c r="H12" s="96">
        <f t="shared" si="3"/>
        <v>12086061</v>
      </c>
      <c r="I12" s="96">
        <f t="shared" si="3"/>
        <v>17412861</v>
      </c>
      <c r="J12" s="96">
        <f t="shared" si="3"/>
        <v>852791.4800000004</v>
      </c>
      <c r="K12" s="339">
        <f t="shared" si="3"/>
        <v>30351713.48</v>
      </c>
      <c r="L12" s="96">
        <f t="shared" si="3"/>
        <v>12341290.48</v>
      </c>
      <c r="M12" s="102">
        <f t="shared" si="3"/>
        <v>18010423</v>
      </c>
      <c r="N12" s="311">
        <f t="shared" si="3"/>
        <v>-1348721.4800000004</v>
      </c>
    </row>
    <row r="13" spans="1:14" s="79" customFormat="1" ht="33" customHeight="1" thickBot="1">
      <c r="A13" s="75"/>
      <c r="B13" s="76" t="s">
        <v>5</v>
      </c>
      <c r="C13" s="77" t="s">
        <v>125</v>
      </c>
      <c r="D13" s="78"/>
      <c r="E13" s="97">
        <f aca="true" t="shared" si="4" ref="E13:N13">SUBTOTAL(9,E14:E41)</f>
        <v>30569113</v>
      </c>
      <c r="F13" s="97">
        <f t="shared" si="4"/>
        <v>2287621</v>
      </c>
      <c r="G13" s="97">
        <f t="shared" si="4"/>
        <v>29498922</v>
      </c>
      <c r="H13" s="97">
        <f t="shared" si="4"/>
        <v>12086061</v>
      </c>
      <c r="I13" s="97">
        <f t="shared" si="4"/>
        <v>17412861</v>
      </c>
      <c r="J13" s="97">
        <f t="shared" si="4"/>
        <v>852791.4800000004</v>
      </c>
      <c r="K13" s="343">
        <f t="shared" si="4"/>
        <v>30351713.48</v>
      </c>
      <c r="L13" s="97">
        <f t="shared" si="4"/>
        <v>12341290.48</v>
      </c>
      <c r="M13" s="98">
        <f t="shared" si="4"/>
        <v>18010423</v>
      </c>
      <c r="N13" s="313">
        <f t="shared" si="4"/>
        <v>-1348721.4800000004</v>
      </c>
    </row>
    <row r="14" spans="1:14" s="69" customFormat="1" ht="16.5" customHeight="1" thickBot="1">
      <c r="A14" s="150"/>
      <c r="B14" s="151"/>
      <c r="C14" s="152" t="s">
        <v>20</v>
      </c>
      <c r="D14" s="153"/>
      <c r="E14" s="154">
        <f>SUBTOTAL(9,E15:E23)</f>
        <v>4040500</v>
      </c>
      <c r="F14" s="154">
        <f>SUBTOTAL(9,F15:F23)</f>
        <v>255500</v>
      </c>
      <c r="G14" s="154">
        <f aca="true" t="shared" si="5" ref="G14:M14">SUBTOTAL(9,G15:G25)</f>
        <v>4040000</v>
      </c>
      <c r="H14" s="154">
        <f t="shared" si="5"/>
        <v>4040000</v>
      </c>
      <c r="I14" s="154">
        <f t="shared" si="5"/>
        <v>0</v>
      </c>
      <c r="J14" s="154">
        <f t="shared" si="5"/>
        <v>-100000</v>
      </c>
      <c r="K14" s="344">
        <f t="shared" si="5"/>
        <v>3940000</v>
      </c>
      <c r="L14" s="154">
        <f t="shared" si="5"/>
        <v>3940000</v>
      </c>
      <c r="M14" s="329">
        <f t="shared" si="5"/>
        <v>0</v>
      </c>
      <c r="N14" s="311">
        <f>SUBTOTAL(9,N15:N23)</f>
        <v>300000</v>
      </c>
    </row>
    <row r="15" spans="1:14" s="157" customFormat="1" ht="22.5">
      <c r="A15" s="85">
        <v>1</v>
      </c>
      <c r="B15" s="155"/>
      <c r="C15" s="34" t="s">
        <v>42</v>
      </c>
      <c r="D15" s="35" t="s">
        <v>44</v>
      </c>
      <c r="E15" s="99">
        <v>2750000</v>
      </c>
      <c r="F15" s="140">
        <v>250000</v>
      </c>
      <c r="G15" s="100">
        <f aca="true" t="shared" si="6" ref="G15:G25">H15+I15</f>
        <v>2500000</v>
      </c>
      <c r="H15" s="100">
        <v>2500000</v>
      </c>
      <c r="I15" s="42">
        <v>0</v>
      </c>
      <c r="J15" s="130">
        <f aca="true" t="shared" si="7" ref="J15:J25">K15-G15</f>
        <v>0</v>
      </c>
      <c r="K15" s="345">
        <f aca="true" t="shared" si="8" ref="K15:K25">L15+M15</f>
        <v>2500000</v>
      </c>
      <c r="L15" s="100">
        <v>2500000</v>
      </c>
      <c r="M15" s="330">
        <v>0</v>
      </c>
      <c r="N15" s="314">
        <f>E15-F15-K15</f>
        <v>0</v>
      </c>
    </row>
    <row r="16" spans="1:14" s="157" customFormat="1" ht="45">
      <c r="A16" s="85">
        <v>2</v>
      </c>
      <c r="B16" s="37"/>
      <c r="C16" s="175" t="s">
        <v>108</v>
      </c>
      <c r="D16" s="35" t="s">
        <v>104</v>
      </c>
      <c r="E16" s="99">
        <v>545000</v>
      </c>
      <c r="F16" s="140">
        <v>0</v>
      </c>
      <c r="G16" s="100">
        <f t="shared" si="6"/>
        <v>245000</v>
      </c>
      <c r="H16" s="100">
        <v>245000</v>
      </c>
      <c r="I16" s="36">
        <v>0</v>
      </c>
      <c r="J16" s="130">
        <f t="shared" si="7"/>
        <v>0</v>
      </c>
      <c r="K16" s="345">
        <f t="shared" si="8"/>
        <v>245000</v>
      </c>
      <c r="L16" s="100">
        <v>245000</v>
      </c>
      <c r="M16" s="330">
        <v>0</v>
      </c>
      <c r="N16" s="315">
        <f>E16-F16-K16</f>
        <v>300000</v>
      </c>
    </row>
    <row r="17" spans="1:14" s="157" customFormat="1" ht="22.5">
      <c r="A17" s="85">
        <v>3</v>
      </c>
      <c r="B17" s="37"/>
      <c r="C17" s="175" t="s">
        <v>70</v>
      </c>
      <c r="D17" s="35" t="s">
        <v>96</v>
      </c>
      <c r="E17" s="99">
        <v>80000</v>
      </c>
      <c r="F17" s="140">
        <v>0</v>
      </c>
      <c r="G17" s="100">
        <f t="shared" si="6"/>
        <v>80000</v>
      </c>
      <c r="H17" s="100">
        <v>80000</v>
      </c>
      <c r="I17" s="36">
        <v>0</v>
      </c>
      <c r="J17" s="130">
        <f t="shared" si="7"/>
        <v>0</v>
      </c>
      <c r="K17" s="345">
        <f t="shared" si="8"/>
        <v>80000</v>
      </c>
      <c r="L17" s="100">
        <v>80000</v>
      </c>
      <c r="M17" s="330">
        <v>0</v>
      </c>
      <c r="N17" s="315">
        <f>E17-F17-K17</f>
        <v>0</v>
      </c>
    </row>
    <row r="18" spans="1:14" s="157" customFormat="1" ht="22.5">
      <c r="A18" s="85">
        <v>4</v>
      </c>
      <c r="B18" s="37"/>
      <c r="C18" s="34" t="s">
        <v>71</v>
      </c>
      <c r="D18" s="35" t="s">
        <v>44</v>
      </c>
      <c r="E18" s="99">
        <v>45500</v>
      </c>
      <c r="F18" s="140">
        <v>5500</v>
      </c>
      <c r="G18" s="100">
        <f t="shared" si="6"/>
        <v>40000</v>
      </c>
      <c r="H18" s="100">
        <v>40000</v>
      </c>
      <c r="I18" s="36">
        <v>0</v>
      </c>
      <c r="J18" s="130">
        <f t="shared" si="7"/>
        <v>0</v>
      </c>
      <c r="K18" s="345">
        <f t="shared" si="8"/>
        <v>40000</v>
      </c>
      <c r="L18" s="100">
        <v>40000</v>
      </c>
      <c r="M18" s="330">
        <v>0</v>
      </c>
      <c r="N18" s="315">
        <f>E18-F18-K18</f>
        <v>0</v>
      </c>
    </row>
    <row r="19" spans="1:14" s="157" customFormat="1" ht="22.5">
      <c r="A19" s="85">
        <v>5</v>
      </c>
      <c r="B19" s="37"/>
      <c r="C19" s="34" t="s">
        <v>109</v>
      </c>
      <c r="D19" s="35" t="s">
        <v>110</v>
      </c>
      <c r="E19" s="99">
        <v>220000</v>
      </c>
      <c r="F19" s="140">
        <v>0</v>
      </c>
      <c r="G19" s="100">
        <f t="shared" si="6"/>
        <v>220000</v>
      </c>
      <c r="H19" s="100">
        <v>220000</v>
      </c>
      <c r="I19" s="36">
        <v>0</v>
      </c>
      <c r="J19" s="130">
        <f t="shared" si="7"/>
        <v>0</v>
      </c>
      <c r="K19" s="345">
        <f t="shared" si="8"/>
        <v>220000</v>
      </c>
      <c r="L19" s="100">
        <v>220000</v>
      </c>
      <c r="M19" s="330">
        <v>0</v>
      </c>
      <c r="N19" s="315">
        <f>E19-F19-K19</f>
        <v>0</v>
      </c>
    </row>
    <row r="20" spans="1:14" s="157" customFormat="1" ht="33.75">
      <c r="A20" s="85">
        <v>6</v>
      </c>
      <c r="B20" s="37"/>
      <c r="C20" s="34" t="s">
        <v>152</v>
      </c>
      <c r="D20" s="35"/>
      <c r="E20" s="99"/>
      <c r="F20" s="140"/>
      <c r="G20" s="100">
        <f t="shared" si="6"/>
        <v>150000</v>
      </c>
      <c r="H20" s="100">
        <v>150000</v>
      </c>
      <c r="I20" s="36">
        <v>0</v>
      </c>
      <c r="J20" s="130">
        <f t="shared" si="7"/>
        <v>-100000</v>
      </c>
      <c r="K20" s="345">
        <f t="shared" si="8"/>
        <v>50000</v>
      </c>
      <c r="L20" s="100">
        <v>50000</v>
      </c>
      <c r="M20" s="330">
        <v>0</v>
      </c>
      <c r="N20" s="315"/>
    </row>
    <row r="21" spans="1:14" s="157" customFormat="1" ht="33.75">
      <c r="A21" s="85">
        <v>7</v>
      </c>
      <c r="B21" s="37"/>
      <c r="C21" s="34" t="s">
        <v>72</v>
      </c>
      <c r="D21" s="35" t="s">
        <v>96</v>
      </c>
      <c r="E21" s="99">
        <v>100000</v>
      </c>
      <c r="F21" s="140">
        <v>0</v>
      </c>
      <c r="G21" s="100">
        <f t="shared" si="6"/>
        <v>100000</v>
      </c>
      <c r="H21" s="100">
        <v>100000</v>
      </c>
      <c r="I21" s="36">
        <v>0</v>
      </c>
      <c r="J21" s="130">
        <f t="shared" si="7"/>
        <v>0</v>
      </c>
      <c r="K21" s="345">
        <f t="shared" si="8"/>
        <v>100000</v>
      </c>
      <c r="L21" s="100">
        <v>100000</v>
      </c>
      <c r="M21" s="330">
        <v>0</v>
      </c>
      <c r="N21" s="315">
        <f>E21-F21-K21</f>
        <v>0</v>
      </c>
    </row>
    <row r="22" spans="1:14" s="157" customFormat="1" ht="22.5">
      <c r="A22" s="85">
        <v>8</v>
      </c>
      <c r="B22" s="37"/>
      <c r="C22" s="34" t="s">
        <v>129</v>
      </c>
      <c r="D22" s="35"/>
      <c r="E22" s="99"/>
      <c r="F22" s="140"/>
      <c r="G22" s="100">
        <f t="shared" si="6"/>
        <v>30000</v>
      </c>
      <c r="H22" s="100">
        <v>30000</v>
      </c>
      <c r="I22" s="36">
        <v>0</v>
      </c>
      <c r="J22" s="130">
        <f t="shared" si="7"/>
        <v>0</v>
      </c>
      <c r="K22" s="345">
        <f t="shared" si="8"/>
        <v>30000</v>
      </c>
      <c r="L22" s="100">
        <v>30000</v>
      </c>
      <c r="M22" s="330">
        <v>0</v>
      </c>
      <c r="N22" s="315"/>
    </row>
    <row r="23" spans="1:14" s="157" customFormat="1" ht="22.5">
      <c r="A23" s="85">
        <v>9</v>
      </c>
      <c r="B23" s="37"/>
      <c r="C23" s="34" t="s">
        <v>73</v>
      </c>
      <c r="D23" s="35" t="s">
        <v>96</v>
      </c>
      <c r="E23" s="99">
        <v>300000</v>
      </c>
      <c r="F23" s="140">
        <v>0</v>
      </c>
      <c r="G23" s="100">
        <f t="shared" si="6"/>
        <v>300000</v>
      </c>
      <c r="H23" s="100">
        <v>300000</v>
      </c>
      <c r="I23" s="36">
        <v>0</v>
      </c>
      <c r="J23" s="130">
        <f t="shared" si="7"/>
        <v>0</v>
      </c>
      <c r="K23" s="345">
        <f t="shared" si="8"/>
        <v>300000</v>
      </c>
      <c r="L23" s="100">
        <v>300000</v>
      </c>
      <c r="M23" s="330">
        <v>0</v>
      </c>
      <c r="N23" s="315">
        <f>E23-F23-K23</f>
        <v>0</v>
      </c>
    </row>
    <row r="24" spans="1:14" s="157" customFormat="1" ht="22.5">
      <c r="A24" s="85">
        <v>10</v>
      </c>
      <c r="B24" s="37"/>
      <c r="C24" s="34" t="s">
        <v>154</v>
      </c>
      <c r="D24" s="35"/>
      <c r="E24" s="99"/>
      <c r="F24" s="140"/>
      <c r="G24" s="100">
        <f t="shared" si="6"/>
        <v>350000</v>
      </c>
      <c r="H24" s="100">
        <v>350000</v>
      </c>
      <c r="I24" s="36">
        <v>0</v>
      </c>
      <c r="J24" s="130">
        <f t="shared" si="7"/>
        <v>0</v>
      </c>
      <c r="K24" s="345">
        <f t="shared" si="8"/>
        <v>350000</v>
      </c>
      <c r="L24" s="100">
        <v>350000</v>
      </c>
      <c r="M24" s="330">
        <v>0</v>
      </c>
      <c r="N24" s="315"/>
    </row>
    <row r="25" spans="1:14" s="157" customFormat="1" ht="34.5" thickBot="1">
      <c r="A25" s="85">
        <v>11</v>
      </c>
      <c r="B25" s="285"/>
      <c r="C25" s="286" t="s">
        <v>149</v>
      </c>
      <c r="D25" s="287"/>
      <c r="E25" s="288"/>
      <c r="F25" s="289"/>
      <c r="G25" s="290">
        <f t="shared" si="6"/>
        <v>25000</v>
      </c>
      <c r="H25" s="290">
        <v>25000</v>
      </c>
      <c r="I25" s="291">
        <v>0</v>
      </c>
      <c r="J25" s="292">
        <f t="shared" si="7"/>
        <v>0</v>
      </c>
      <c r="K25" s="346">
        <f t="shared" si="8"/>
        <v>25000</v>
      </c>
      <c r="L25" s="290">
        <v>25000</v>
      </c>
      <c r="M25" s="331">
        <v>0</v>
      </c>
      <c r="N25" s="316"/>
    </row>
    <row r="26" spans="1:28" s="166" customFormat="1" ht="16.5" thickBot="1">
      <c r="A26" s="158"/>
      <c r="B26" s="159"/>
      <c r="C26" s="160" t="s">
        <v>21</v>
      </c>
      <c r="D26" s="161"/>
      <c r="E26" s="162">
        <f aca="true" t="shared" si="9" ref="E26:N26">SUBTOTAL(9,E27:E41)</f>
        <v>26528613</v>
      </c>
      <c r="F26" s="162">
        <f t="shared" si="9"/>
        <v>2032121</v>
      </c>
      <c r="G26" s="162">
        <f t="shared" si="9"/>
        <v>25458922</v>
      </c>
      <c r="H26" s="162">
        <f t="shared" si="9"/>
        <v>8046061</v>
      </c>
      <c r="I26" s="162">
        <f t="shared" si="9"/>
        <v>17412861</v>
      </c>
      <c r="J26" s="163">
        <f t="shared" si="9"/>
        <v>952791.4800000004</v>
      </c>
      <c r="K26" s="347">
        <f t="shared" si="9"/>
        <v>26411713.48</v>
      </c>
      <c r="L26" s="162">
        <f t="shared" si="9"/>
        <v>8401290.48</v>
      </c>
      <c r="M26" s="332">
        <f t="shared" si="9"/>
        <v>18010423</v>
      </c>
      <c r="N26" s="317">
        <f t="shared" si="9"/>
        <v>-1648721.4800000004</v>
      </c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</row>
    <row r="27" spans="1:14" s="170" customFormat="1" ht="33.75">
      <c r="A27" s="167">
        <v>12</v>
      </c>
      <c r="B27" s="168"/>
      <c r="C27" s="34" t="s">
        <v>153</v>
      </c>
      <c r="D27" s="35" t="s">
        <v>97</v>
      </c>
      <c r="E27" s="99">
        <v>25332613</v>
      </c>
      <c r="F27" s="140">
        <v>1924121</v>
      </c>
      <c r="G27" s="100">
        <f>H27+I27</f>
        <v>23984422</v>
      </c>
      <c r="H27" s="100">
        <v>6571561</v>
      </c>
      <c r="I27" s="330">
        <v>17412861</v>
      </c>
      <c r="J27" s="361">
        <f>K27-G27</f>
        <v>822791.4800000004</v>
      </c>
      <c r="K27" s="345">
        <f aca="true" t="shared" si="10" ref="K27:K41">L27+M27</f>
        <v>24807213.48</v>
      </c>
      <c r="L27" s="100">
        <v>6796790.48</v>
      </c>
      <c r="M27" s="330">
        <v>18010423</v>
      </c>
      <c r="N27" s="315">
        <f>E27-F27-K27</f>
        <v>-1398721.4800000004</v>
      </c>
    </row>
    <row r="28" spans="1:14" s="170" customFormat="1" ht="22.5">
      <c r="A28" s="93">
        <v>13</v>
      </c>
      <c r="B28" s="338"/>
      <c r="C28" s="34" t="s">
        <v>162</v>
      </c>
      <c r="D28" s="35"/>
      <c r="E28" s="99"/>
      <c r="F28" s="140"/>
      <c r="G28" s="100">
        <f>H28+I28</f>
        <v>1500</v>
      </c>
      <c r="H28" s="100">
        <v>1500</v>
      </c>
      <c r="I28" s="36">
        <v>0</v>
      </c>
      <c r="J28" s="99">
        <f aca="true" t="shared" si="11" ref="J28:J41">K28-G28</f>
        <v>0</v>
      </c>
      <c r="K28" s="345">
        <f t="shared" si="10"/>
        <v>1500</v>
      </c>
      <c r="L28" s="100">
        <v>1500</v>
      </c>
      <c r="M28" s="330">
        <v>0</v>
      </c>
      <c r="N28" s="314"/>
    </row>
    <row r="29" spans="1:14" s="157" customFormat="1" ht="22.5">
      <c r="A29" s="93">
        <v>14</v>
      </c>
      <c r="B29" s="38"/>
      <c r="C29" s="34" t="s">
        <v>160</v>
      </c>
      <c r="D29" s="35" t="s">
        <v>44</v>
      </c>
      <c r="E29" s="99">
        <v>78000</v>
      </c>
      <c r="F29" s="140">
        <v>8000</v>
      </c>
      <c r="G29" s="100">
        <f aca="true" t="shared" si="12" ref="G29:G41">H29+I29</f>
        <v>70000</v>
      </c>
      <c r="H29" s="100">
        <v>70000</v>
      </c>
      <c r="I29" s="36">
        <v>0</v>
      </c>
      <c r="J29" s="130">
        <f t="shared" si="11"/>
        <v>0</v>
      </c>
      <c r="K29" s="345">
        <f t="shared" si="10"/>
        <v>70000</v>
      </c>
      <c r="L29" s="100">
        <v>70000</v>
      </c>
      <c r="M29" s="330">
        <v>0</v>
      </c>
      <c r="N29" s="314">
        <f>E29-F29-K29</f>
        <v>0</v>
      </c>
    </row>
    <row r="30" spans="1:14" s="157" customFormat="1" ht="22.5">
      <c r="A30" s="93">
        <v>15</v>
      </c>
      <c r="B30" s="39"/>
      <c r="C30" s="34" t="s">
        <v>76</v>
      </c>
      <c r="D30" s="35" t="s">
        <v>96</v>
      </c>
      <c r="E30" s="99">
        <v>250000</v>
      </c>
      <c r="F30" s="140">
        <v>0</v>
      </c>
      <c r="G30" s="100">
        <f t="shared" si="12"/>
        <v>350000</v>
      </c>
      <c r="H30" s="100">
        <v>350000</v>
      </c>
      <c r="I30" s="36">
        <v>0</v>
      </c>
      <c r="J30" s="171">
        <f t="shared" si="11"/>
        <v>250000</v>
      </c>
      <c r="K30" s="345">
        <f t="shared" si="10"/>
        <v>600000</v>
      </c>
      <c r="L30" s="100">
        <v>600000</v>
      </c>
      <c r="M30" s="330">
        <v>0</v>
      </c>
      <c r="N30" s="315">
        <f>E30-F30-K30</f>
        <v>-350000</v>
      </c>
    </row>
    <row r="31" spans="1:14" s="172" customFormat="1" ht="22.5">
      <c r="A31" s="93">
        <v>16</v>
      </c>
      <c r="B31" s="39"/>
      <c r="C31" s="34" t="s">
        <v>77</v>
      </c>
      <c r="D31" s="35" t="s">
        <v>44</v>
      </c>
      <c r="E31" s="99">
        <v>130000</v>
      </c>
      <c r="F31" s="140">
        <v>100000</v>
      </c>
      <c r="G31" s="100">
        <f t="shared" si="12"/>
        <v>130000</v>
      </c>
      <c r="H31" s="100">
        <v>130000</v>
      </c>
      <c r="I31" s="36">
        <v>0</v>
      </c>
      <c r="J31" s="130">
        <f t="shared" si="11"/>
        <v>0</v>
      </c>
      <c r="K31" s="345">
        <f t="shared" si="10"/>
        <v>130000</v>
      </c>
      <c r="L31" s="100">
        <v>130000</v>
      </c>
      <c r="M31" s="330">
        <v>0</v>
      </c>
      <c r="N31" s="315">
        <f>E31-F31-K31</f>
        <v>-100000</v>
      </c>
    </row>
    <row r="32" spans="1:14" s="157" customFormat="1" ht="33.75">
      <c r="A32" s="93">
        <v>17</v>
      </c>
      <c r="B32" s="39"/>
      <c r="C32" s="34" t="s">
        <v>78</v>
      </c>
      <c r="D32" s="35" t="s">
        <v>96</v>
      </c>
      <c r="E32" s="99">
        <v>130000</v>
      </c>
      <c r="F32" s="140">
        <v>0</v>
      </c>
      <c r="G32" s="100">
        <f t="shared" si="12"/>
        <v>30000</v>
      </c>
      <c r="H32" s="100">
        <v>30000</v>
      </c>
      <c r="I32" s="36">
        <v>0</v>
      </c>
      <c r="J32" s="130">
        <f t="shared" si="11"/>
        <v>0</v>
      </c>
      <c r="K32" s="345">
        <f t="shared" si="10"/>
        <v>30000</v>
      </c>
      <c r="L32" s="100">
        <v>30000</v>
      </c>
      <c r="M32" s="330">
        <v>0</v>
      </c>
      <c r="N32" s="315">
        <f>E32-F32-K32</f>
        <v>100000</v>
      </c>
    </row>
    <row r="33" spans="1:14" s="157" customFormat="1" ht="45">
      <c r="A33" s="93">
        <v>18</v>
      </c>
      <c r="B33" s="39"/>
      <c r="C33" s="34" t="s">
        <v>115</v>
      </c>
      <c r="D33" s="35" t="s">
        <v>96</v>
      </c>
      <c r="E33" s="99">
        <v>140000</v>
      </c>
      <c r="F33" s="140">
        <v>0</v>
      </c>
      <c r="G33" s="100">
        <f t="shared" si="12"/>
        <v>140000</v>
      </c>
      <c r="H33" s="100">
        <v>140000</v>
      </c>
      <c r="I33" s="36">
        <v>0</v>
      </c>
      <c r="J33" s="130">
        <f t="shared" si="11"/>
        <v>-100000</v>
      </c>
      <c r="K33" s="345">
        <f t="shared" si="10"/>
        <v>40000</v>
      </c>
      <c r="L33" s="100">
        <v>40000</v>
      </c>
      <c r="M33" s="330">
        <v>0</v>
      </c>
      <c r="N33" s="315">
        <f>E33-F33-K33</f>
        <v>100000</v>
      </c>
    </row>
    <row r="34" spans="1:14" s="157" customFormat="1" ht="22.5">
      <c r="A34" s="93">
        <v>19</v>
      </c>
      <c r="B34" s="39"/>
      <c r="C34" s="34" t="s">
        <v>122</v>
      </c>
      <c r="D34" s="35"/>
      <c r="E34" s="99"/>
      <c r="F34" s="140"/>
      <c r="G34" s="100">
        <f t="shared" si="12"/>
        <v>80000</v>
      </c>
      <c r="H34" s="100">
        <v>80000</v>
      </c>
      <c r="I34" s="36">
        <v>0</v>
      </c>
      <c r="J34" s="130">
        <f t="shared" si="11"/>
        <v>0</v>
      </c>
      <c r="K34" s="345">
        <f t="shared" si="10"/>
        <v>80000</v>
      </c>
      <c r="L34" s="100">
        <v>80000</v>
      </c>
      <c r="M34" s="330">
        <v>0</v>
      </c>
      <c r="N34" s="315"/>
    </row>
    <row r="35" spans="1:14" s="157" customFormat="1" ht="22.5">
      <c r="A35" s="93">
        <v>20</v>
      </c>
      <c r="B35" s="39"/>
      <c r="C35" s="34" t="s">
        <v>79</v>
      </c>
      <c r="D35" s="35" t="s">
        <v>96</v>
      </c>
      <c r="E35" s="99">
        <v>268000</v>
      </c>
      <c r="F35" s="140">
        <v>0</v>
      </c>
      <c r="G35" s="100">
        <f t="shared" si="12"/>
        <v>268000</v>
      </c>
      <c r="H35" s="100">
        <v>268000</v>
      </c>
      <c r="I35" s="36">
        <v>0</v>
      </c>
      <c r="J35" s="130">
        <f t="shared" si="11"/>
        <v>0</v>
      </c>
      <c r="K35" s="345">
        <f t="shared" si="10"/>
        <v>268000</v>
      </c>
      <c r="L35" s="100">
        <v>268000</v>
      </c>
      <c r="M35" s="330">
        <v>0</v>
      </c>
      <c r="N35" s="315">
        <f>E35-F35-K35</f>
        <v>0</v>
      </c>
    </row>
    <row r="36" spans="1:14" s="157" customFormat="1" ht="45">
      <c r="A36" s="93">
        <v>21</v>
      </c>
      <c r="B36" s="40"/>
      <c r="C36" s="34" t="s">
        <v>80</v>
      </c>
      <c r="D36" s="35" t="s">
        <v>96</v>
      </c>
      <c r="E36" s="99">
        <v>50000</v>
      </c>
      <c r="F36" s="140">
        <v>0</v>
      </c>
      <c r="G36" s="100">
        <f t="shared" si="12"/>
        <v>50000</v>
      </c>
      <c r="H36" s="100">
        <v>50000</v>
      </c>
      <c r="I36" s="36">
        <v>0</v>
      </c>
      <c r="J36" s="130">
        <f t="shared" si="11"/>
        <v>0</v>
      </c>
      <c r="K36" s="345">
        <f t="shared" si="10"/>
        <v>50000</v>
      </c>
      <c r="L36" s="100">
        <v>50000</v>
      </c>
      <c r="M36" s="330">
        <v>0</v>
      </c>
      <c r="N36" s="315">
        <f>E36-F36-K36</f>
        <v>0</v>
      </c>
    </row>
    <row r="37" spans="1:14" s="157" customFormat="1" ht="22.5">
      <c r="A37" s="93">
        <v>22</v>
      </c>
      <c r="B37" s="40"/>
      <c r="C37" s="34" t="s">
        <v>155</v>
      </c>
      <c r="D37" s="35"/>
      <c r="E37" s="99"/>
      <c r="F37" s="140"/>
      <c r="G37" s="100">
        <f>H37+I37</f>
        <v>15000</v>
      </c>
      <c r="H37" s="100">
        <v>15000</v>
      </c>
      <c r="I37" s="36">
        <v>0</v>
      </c>
      <c r="J37" s="130">
        <f>K37-G37</f>
        <v>0</v>
      </c>
      <c r="K37" s="345">
        <f>L37+M37</f>
        <v>15000</v>
      </c>
      <c r="L37" s="100">
        <v>15000</v>
      </c>
      <c r="M37" s="330">
        <v>0</v>
      </c>
      <c r="N37" s="315"/>
    </row>
    <row r="38" spans="1:14" s="157" customFormat="1" ht="22.5">
      <c r="A38" s="93">
        <v>23</v>
      </c>
      <c r="B38" s="40"/>
      <c r="C38" s="34" t="s">
        <v>156</v>
      </c>
      <c r="D38" s="35"/>
      <c r="E38" s="99"/>
      <c r="F38" s="140"/>
      <c r="G38" s="100">
        <f>H38+I38</f>
        <v>30000</v>
      </c>
      <c r="H38" s="100">
        <v>30000</v>
      </c>
      <c r="I38" s="36">
        <v>0</v>
      </c>
      <c r="J38" s="130">
        <f>K38-G38</f>
        <v>0</v>
      </c>
      <c r="K38" s="345">
        <f>L38+M38</f>
        <v>30000</v>
      </c>
      <c r="L38" s="100">
        <v>30000</v>
      </c>
      <c r="M38" s="330">
        <v>0</v>
      </c>
      <c r="N38" s="315"/>
    </row>
    <row r="39" spans="1:14" s="157" customFormat="1" ht="22.5">
      <c r="A39" s="93">
        <v>24</v>
      </c>
      <c r="B39" s="40"/>
      <c r="C39" s="34" t="s">
        <v>142</v>
      </c>
      <c r="D39" s="35"/>
      <c r="E39" s="99"/>
      <c r="F39" s="140"/>
      <c r="G39" s="100">
        <f t="shared" si="12"/>
        <v>60000</v>
      </c>
      <c r="H39" s="100">
        <v>60000</v>
      </c>
      <c r="I39" s="36">
        <v>0</v>
      </c>
      <c r="J39" s="130">
        <f t="shared" si="11"/>
        <v>-20000</v>
      </c>
      <c r="K39" s="345">
        <f t="shared" si="10"/>
        <v>40000</v>
      </c>
      <c r="L39" s="100">
        <v>40000</v>
      </c>
      <c r="M39" s="330">
        <v>0</v>
      </c>
      <c r="N39" s="315"/>
    </row>
    <row r="40" spans="1:14" s="157" customFormat="1" ht="45">
      <c r="A40" s="93">
        <v>25</v>
      </c>
      <c r="B40" s="40"/>
      <c r="C40" s="34" t="s">
        <v>159</v>
      </c>
      <c r="D40" s="35"/>
      <c r="E40" s="99"/>
      <c r="F40" s="140"/>
      <c r="G40" s="100">
        <f t="shared" si="12"/>
        <v>100000</v>
      </c>
      <c r="H40" s="100">
        <v>100000</v>
      </c>
      <c r="I40" s="36">
        <v>0</v>
      </c>
      <c r="J40" s="130">
        <f t="shared" si="11"/>
        <v>0</v>
      </c>
      <c r="K40" s="345">
        <f t="shared" si="10"/>
        <v>100000</v>
      </c>
      <c r="L40" s="100">
        <v>100000</v>
      </c>
      <c r="M40" s="330">
        <v>0</v>
      </c>
      <c r="N40" s="315"/>
    </row>
    <row r="41" spans="1:14" s="157" customFormat="1" ht="23.25" thickBot="1">
      <c r="A41" s="85">
        <v>26</v>
      </c>
      <c r="B41" s="41"/>
      <c r="C41" s="143" t="s">
        <v>81</v>
      </c>
      <c r="D41" s="35" t="s">
        <v>96</v>
      </c>
      <c r="E41" s="99">
        <v>150000</v>
      </c>
      <c r="F41" s="140">
        <v>0</v>
      </c>
      <c r="G41" s="100">
        <f t="shared" si="12"/>
        <v>150000</v>
      </c>
      <c r="H41" s="100">
        <v>150000</v>
      </c>
      <c r="I41" s="36">
        <v>0</v>
      </c>
      <c r="J41" s="130">
        <f t="shared" si="11"/>
        <v>0</v>
      </c>
      <c r="K41" s="345">
        <f t="shared" si="10"/>
        <v>150000</v>
      </c>
      <c r="L41" s="100">
        <v>150000</v>
      </c>
      <c r="M41" s="330">
        <v>0</v>
      </c>
      <c r="N41" s="315">
        <f>E41-F41-K41</f>
        <v>0</v>
      </c>
    </row>
    <row r="42" spans="1:14" s="60" customFormat="1" ht="29.25" customHeight="1" thickBot="1">
      <c r="A42" s="56"/>
      <c r="B42" s="68" t="s">
        <v>65</v>
      </c>
      <c r="C42" s="58" t="s">
        <v>2</v>
      </c>
      <c r="D42" s="59"/>
      <c r="E42" s="96">
        <f aca="true" t="shared" si="13" ref="E42:N42">SUBTOTAL(9,E44:E58)</f>
        <v>5644487</v>
      </c>
      <c r="F42" s="96">
        <f t="shared" si="13"/>
        <v>1449487</v>
      </c>
      <c r="G42" s="96">
        <f t="shared" si="13"/>
        <v>5708788</v>
      </c>
      <c r="H42" s="96">
        <f t="shared" si="13"/>
        <v>4261000</v>
      </c>
      <c r="I42" s="96">
        <f t="shared" si="13"/>
        <v>1447788</v>
      </c>
      <c r="J42" s="96">
        <f t="shared" si="13"/>
        <v>-190000</v>
      </c>
      <c r="K42" s="339">
        <f t="shared" si="13"/>
        <v>5518788</v>
      </c>
      <c r="L42" s="96">
        <f t="shared" si="13"/>
        <v>4071000</v>
      </c>
      <c r="M42" s="102">
        <f t="shared" si="13"/>
        <v>1447788</v>
      </c>
      <c r="N42" s="311">
        <f t="shared" si="13"/>
        <v>-1084788</v>
      </c>
    </row>
    <row r="43" spans="1:14" s="47" customFormat="1" ht="29.25" customHeight="1">
      <c r="A43" s="43"/>
      <c r="B43" s="44" t="s">
        <v>24</v>
      </c>
      <c r="C43" s="45" t="s">
        <v>45</v>
      </c>
      <c r="D43" s="46"/>
      <c r="E43" s="103">
        <f aca="true" t="shared" si="14" ref="E43:N43">SUBTOTAL(9,E44:E58)</f>
        <v>5644487</v>
      </c>
      <c r="F43" s="139">
        <f t="shared" si="14"/>
        <v>1449487</v>
      </c>
      <c r="G43" s="103">
        <f t="shared" si="14"/>
        <v>5708788</v>
      </c>
      <c r="H43" s="103">
        <f t="shared" si="14"/>
        <v>4261000</v>
      </c>
      <c r="I43" s="103">
        <f t="shared" si="14"/>
        <v>1447788</v>
      </c>
      <c r="J43" s="103">
        <f t="shared" si="14"/>
        <v>-190000</v>
      </c>
      <c r="K43" s="348">
        <f t="shared" si="14"/>
        <v>5518788</v>
      </c>
      <c r="L43" s="103">
        <f t="shared" si="14"/>
        <v>4071000</v>
      </c>
      <c r="M43" s="105">
        <f t="shared" si="14"/>
        <v>1447788</v>
      </c>
      <c r="N43" s="318">
        <f t="shared" si="14"/>
        <v>-1084788</v>
      </c>
    </row>
    <row r="44" spans="1:14" s="69" customFormat="1" ht="45">
      <c r="A44" s="84">
        <v>27</v>
      </c>
      <c r="B44" s="25"/>
      <c r="C44" s="30" t="s">
        <v>82</v>
      </c>
      <c r="D44" s="31" t="s">
        <v>98</v>
      </c>
      <c r="E44" s="106">
        <v>1525259</v>
      </c>
      <c r="F44" s="120">
        <v>1025259</v>
      </c>
      <c r="G44" s="108">
        <f aca="true" t="shared" si="15" ref="G44:G58">H44+I44</f>
        <v>640000</v>
      </c>
      <c r="H44" s="108">
        <v>640000</v>
      </c>
      <c r="I44" s="33">
        <v>0</v>
      </c>
      <c r="J44" s="130">
        <f aca="true" t="shared" si="16" ref="J44:J58">K44-G44</f>
        <v>0</v>
      </c>
      <c r="K44" s="349">
        <f aca="true" t="shared" si="17" ref="K44:K58">L44+M44</f>
        <v>640000</v>
      </c>
      <c r="L44" s="108">
        <v>640000</v>
      </c>
      <c r="M44" s="94">
        <v>0</v>
      </c>
      <c r="N44" s="315">
        <f aca="true" t="shared" si="18" ref="N44:N54">E44-F44-K44</f>
        <v>-140000</v>
      </c>
    </row>
    <row r="45" spans="1:14" s="69" customFormat="1" ht="33.75">
      <c r="A45" s="84">
        <v>28</v>
      </c>
      <c r="B45" s="23"/>
      <c r="C45" s="30" t="s">
        <v>83</v>
      </c>
      <c r="D45" s="31" t="s">
        <v>99</v>
      </c>
      <c r="E45" s="106">
        <v>1500000</v>
      </c>
      <c r="F45" s="120">
        <v>100000</v>
      </c>
      <c r="G45" s="108">
        <f t="shared" si="15"/>
        <v>2947788</v>
      </c>
      <c r="H45" s="108">
        <v>1500000</v>
      </c>
      <c r="I45" s="33">
        <v>1447788</v>
      </c>
      <c r="J45" s="130">
        <f t="shared" si="16"/>
        <v>100000</v>
      </c>
      <c r="K45" s="349">
        <f t="shared" si="17"/>
        <v>3047788</v>
      </c>
      <c r="L45" s="108">
        <v>1600000</v>
      </c>
      <c r="M45" s="94">
        <v>1447788</v>
      </c>
      <c r="N45" s="315">
        <f t="shared" si="18"/>
        <v>-1647788</v>
      </c>
    </row>
    <row r="46" spans="1:14" s="69" customFormat="1" ht="22.5">
      <c r="A46" s="84">
        <v>29</v>
      </c>
      <c r="B46" s="20"/>
      <c r="C46" s="30" t="s">
        <v>84</v>
      </c>
      <c r="D46" s="31" t="s">
        <v>98</v>
      </c>
      <c r="E46" s="106">
        <v>1097728</v>
      </c>
      <c r="F46" s="120">
        <v>262728</v>
      </c>
      <c r="G46" s="108">
        <f t="shared" si="15"/>
        <v>935000</v>
      </c>
      <c r="H46" s="108">
        <v>935000</v>
      </c>
      <c r="I46" s="33">
        <v>0</v>
      </c>
      <c r="J46" s="130">
        <f t="shared" si="16"/>
        <v>0</v>
      </c>
      <c r="K46" s="349">
        <f t="shared" si="17"/>
        <v>935000</v>
      </c>
      <c r="L46" s="108">
        <v>935000</v>
      </c>
      <c r="M46" s="94">
        <v>0</v>
      </c>
      <c r="N46" s="315">
        <f t="shared" si="18"/>
        <v>-100000</v>
      </c>
    </row>
    <row r="47" spans="1:14" s="69" customFormat="1" ht="33.75">
      <c r="A47" s="84">
        <v>30</v>
      </c>
      <c r="B47" s="24"/>
      <c r="C47" s="30" t="s">
        <v>161</v>
      </c>
      <c r="D47" s="31" t="s">
        <v>98</v>
      </c>
      <c r="E47" s="106">
        <v>561500</v>
      </c>
      <c r="F47" s="120">
        <v>31500</v>
      </c>
      <c r="G47" s="108">
        <f t="shared" si="15"/>
        <v>167000</v>
      </c>
      <c r="H47" s="108">
        <v>167000</v>
      </c>
      <c r="I47" s="33">
        <v>0</v>
      </c>
      <c r="J47" s="130">
        <f t="shared" si="16"/>
        <v>-90000</v>
      </c>
      <c r="K47" s="349">
        <f t="shared" si="17"/>
        <v>77000</v>
      </c>
      <c r="L47" s="108">
        <v>77000</v>
      </c>
      <c r="M47" s="94">
        <v>0</v>
      </c>
      <c r="N47" s="315">
        <f t="shared" si="18"/>
        <v>453000</v>
      </c>
    </row>
    <row r="48" spans="1:14" s="69" customFormat="1" ht="33.75">
      <c r="A48" s="84">
        <v>31</v>
      </c>
      <c r="B48" s="24"/>
      <c r="C48" s="30" t="s">
        <v>85</v>
      </c>
      <c r="D48" s="31" t="s">
        <v>44</v>
      </c>
      <c r="E48" s="106">
        <v>50000</v>
      </c>
      <c r="F48" s="120">
        <v>30000</v>
      </c>
      <c r="G48" s="108">
        <f t="shared" si="15"/>
        <v>20000</v>
      </c>
      <c r="H48" s="108">
        <v>20000</v>
      </c>
      <c r="I48" s="33">
        <v>0</v>
      </c>
      <c r="J48" s="130">
        <f t="shared" si="16"/>
        <v>0</v>
      </c>
      <c r="K48" s="349">
        <f t="shared" si="17"/>
        <v>20000</v>
      </c>
      <c r="L48" s="108">
        <v>20000</v>
      </c>
      <c r="M48" s="94">
        <v>0</v>
      </c>
      <c r="N48" s="315">
        <f t="shared" si="18"/>
        <v>0</v>
      </c>
    </row>
    <row r="49" spans="1:14" s="69" customFormat="1" ht="33.75">
      <c r="A49" s="84">
        <v>32</v>
      </c>
      <c r="B49" s="23"/>
      <c r="C49" s="30" t="s">
        <v>86</v>
      </c>
      <c r="D49" s="31" t="s">
        <v>96</v>
      </c>
      <c r="E49" s="106">
        <v>40000</v>
      </c>
      <c r="F49" s="120">
        <v>0</v>
      </c>
      <c r="G49" s="108">
        <f t="shared" si="15"/>
        <v>40000</v>
      </c>
      <c r="H49" s="108">
        <v>40000</v>
      </c>
      <c r="I49" s="33">
        <v>0</v>
      </c>
      <c r="J49" s="171">
        <f t="shared" si="16"/>
        <v>0</v>
      </c>
      <c r="K49" s="349">
        <f t="shared" si="17"/>
        <v>40000</v>
      </c>
      <c r="L49" s="108">
        <v>40000</v>
      </c>
      <c r="M49" s="94">
        <v>0</v>
      </c>
      <c r="N49" s="315">
        <f t="shared" si="18"/>
        <v>0</v>
      </c>
    </row>
    <row r="50" spans="1:14" s="69" customFormat="1" ht="45">
      <c r="A50" s="84">
        <v>33</v>
      </c>
      <c r="B50" s="24"/>
      <c r="C50" s="30" t="s">
        <v>87</v>
      </c>
      <c r="D50" s="31" t="s">
        <v>74</v>
      </c>
      <c r="E50" s="106">
        <v>150000</v>
      </c>
      <c r="F50" s="120">
        <v>0</v>
      </c>
      <c r="G50" s="108">
        <f t="shared" si="15"/>
        <v>150000</v>
      </c>
      <c r="H50" s="108">
        <v>150000</v>
      </c>
      <c r="I50" s="33">
        <v>0</v>
      </c>
      <c r="J50" s="130">
        <f t="shared" si="16"/>
        <v>-50000</v>
      </c>
      <c r="K50" s="349">
        <f t="shared" si="17"/>
        <v>100000</v>
      </c>
      <c r="L50" s="108">
        <v>100000</v>
      </c>
      <c r="M50" s="94">
        <v>0</v>
      </c>
      <c r="N50" s="315">
        <f t="shared" si="18"/>
        <v>50000</v>
      </c>
    </row>
    <row r="51" spans="1:14" s="69" customFormat="1" ht="45">
      <c r="A51" s="84">
        <v>34</v>
      </c>
      <c r="B51" s="24"/>
      <c r="C51" s="30" t="s">
        <v>88</v>
      </c>
      <c r="D51" s="31" t="s">
        <v>96</v>
      </c>
      <c r="E51" s="106">
        <v>150000</v>
      </c>
      <c r="F51" s="120">
        <v>0</v>
      </c>
      <c r="G51" s="108">
        <f t="shared" si="15"/>
        <v>150000</v>
      </c>
      <c r="H51" s="108">
        <v>150000</v>
      </c>
      <c r="I51" s="33">
        <v>0</v>
      </c>
      <c r="J51" s="130">
        <f t="shared" si="16"/>
        <v>-50000</v>
      </c>
      <c r="K51" s="349">
        <f t="shared" si="17"/>
        <v>100000</v>
      </c>
      <c r="L51" s="108">
        <v>100000</v>
      </c>
      <c r="M51" s="94">
        <v>0</v>
      </c>
      <c r="N51" s="315">
        <f t="shared" si="18"/>
        <v>50000</v>
      </c>
    </row>
    <row r="52" spans="1:14" s="69" customFormat="1" ht="45">
      <c r="A52" s="84">
        <v>35</v>
      </c>
      <c r="B52" s="24"/>
      <c r="C52" s="30" t="s">
        <v>89</v>
      </c>
      <c r="D52" s="31" t="s">
        <v>96</v>
      </c>
      <c r="E52" s="106">
        <v>150000</v>
      </c>
      <c r="F52" s="120">
        <v>0</v>
      </c>
      <c r="G52" s="108">
        <f t="shared" si="15"/>
        <v>150000</v>
      </c>
      <c r="H52" s="108">
        <v>150000</v>
      </c>
      <c r="I52" s="33">
        <v>0</v>
      </c>
      <c r="J52" s="130">
        <f t="shared" si="16"/>
        <v>-50000</v>
      </c>
      <c r="K52" s="349">
        <f t="shared" si="17"/>
        <v>100000</v>
      </c>
      <c r="L52" s="108">
        <v>100000</v>
      </c>
      <c r="M52" s="94">
        <v>0</v>
      </c>
      <c r="N52" s="315">
        <f t="shared" si="18"/>
        <v>50000</v>
      </c>
    </row>
    <row r="53" spans="1:14" s="174" customFormat="1" ht="33.75">
      <c r="A53" s="84">
        <v>36</v>
      </c>
      <c r="B53" s="173"/>
      <c r="C53" s="30" t="s">
        <v>90</v>
      </c>
      <c r="D53" s="31" t="s">
        <v>96</v>
      </c>
      <c r="E53" s="106">
        <v>120000</v>
      </c>
      <c r="F53" s="120">
        <v>0</v>
      </c>
      <c r="G53" s="108">
        <f t="shared" si="15"/>
        <v>120000</v>
      </c>
      <c r="H53" s="108">
        <v>120000</v>
      </c>
      <c r="I53" s="33">
        <v>0</v>
      </c>
      <c r="J53" s="130">
        <f t="shared" si="16"/>
        <v>-20000</v>
      </c>
      <c r="K53" s="349">
        <f t="shared" si="17"/>
        <v>100000</v>
      </c>
      <c r="L53" s="108">
        <v>100000</v>
      </c>
      <c r="M53" s="94">
        <v>0</v>
      </c>
      <c r="N53" s="315">
        <f t="shared" si="18"/>
        <v>20000</v>
      </c>
    </row>
    <row r="54" spans="1:14" s="6" customFormat="1" ht="22.5">
      <c r="A54" s="84">
        <v>37</v>
      </c>
      <c r="B54" s="24"/>
      <c r="C54" s="144" t="s">
        <v>111</v>
      </c>
      <c r="D54" s="31" t="s">
        <v>96</v>
      </c>
      <c r="E54" s="106">
        <v>100000</v>
      </c>
      <c r="F54" s="120">
        <v>0</v>
      </c>
      <c r="G54" s="108">
        <f t="shared" si="15"/>
        <v>100000</v>
      </c>
      <c r="H54" s="108">
        <v>100000</v>
      </c>
      <c r="I54" s="33">
        <v>0</v>
      </c>
      <c r="J54" s="130">
        <f t="shared" si="16"/>
        <v>-30000</v>
      </c>
      <c r="K54" s="349">
        <f t="shared" si="17"/>
        <v>70000</v>
      </c>
      <c r="L54" s="108">
        <v>70000</v>
      </c>
      <c r="M54" s="94">
        <v>0</v>
      </c>
      <c r="N54" s="319">
        <f t="shared" si="18"/>
        <v>30000</v>
      </c>
    </row>
    <row r="55" spans="1:14" s="6" customFormat="1" ht="33.75">
      <c r="A55" s="84">
        <v>38</v>
      </c>
      <c r="B55" s="24"/>
      <c r="C55" s="144" t="s">
        <v>124</v>
      </c>
      <c r="D55" s="31"/>
      <c r="E55" s="106"/>
      <c r="F55" s="120"/>
      <c r="G55" s="108">
        <f t="shared" si="15"/>
        <v>160000</v>
      </c>
      <c r="H55" s="108">
        <v>160000</v>
      </c>
      <c r="I55" s="33">
        <v>0</v>
      </c>
      <c r="J55" s="130">
        <f t="shared" si="16"/>
        <v>0</v>
      </c>
      <c r="K55" s="349">
        <f t="shared" si="17"/>
        <v>160000</v>
      </c>
      <c r="L55" s="108">
        <v>160000</v>
      </c>
      <c r="M55" s="94">
        <v>0</v>
      </c>
      <c r="N55" s="319"/>
    </row>
    <row r="56" spans="1:14" s="6" customFormat="1" ht="22.5">
      <c r="A56" s="84">
        <v>39</v>
      </c>
      <c r="B56" s="24"/>
      <c r="C56" s="144" t="s">
        <v>134</v>
      </c>
      <c r="D56" s="31"/>
      <c r="E56" s="106"/>
      <c r="F56" s="120"/>
      <c r="G56" s="108">
        <f t="shared" si="15"/>
        <v>40000</v>
      </c>
      <c r="H56" s="108">
        <v>40000</v>
      </c>
      <c r="I56" s="33">
        <v>0</v>
      </c>
      <c r="J56" s="130">
        <f t="shared" si="16"/>
        <v>0</v>
      </c>
      <c r="K56" s="349">
        <f t="shared" si="17"/>
        <v>40000</v>
      </c>
      <c r="L56" s="108">
        <v>40000</v>
      </c>
      <c r="M56" s="94">
        <v>0</v>
      </c>
      <c r="N56" s="319"/>
    </row>
    <row r="57" spans="1:14" s="6" customFormat="1" ht="22.5">
      <c r="A57" s="84">
        <v>40</v>
      </c>
      <c r="B57" s="24"/>
      <c r="C57" s="144" t="s">
        <v>164</v>
      </c>
      <c r="D57" s="31"/>
      <c r="E57" s="106"/>
      <c r="F57" s="120"/>
      <c r="G57" s="108">
        <f t="shared" si="15"/>
        <v>39000</v>
      </c>
      <c r="H57" s="108">
        <v>39000</v>
      </c>
      <c r="I57" s="33">
        <v>0</v>
      </c>
      <c r="J57" s="130">
        <f t="shared" si="16"/>
        <v>0</v>
      </c>
      <c r="K57" s="349">
        <f t="shared" si="17"/>
        <v>39000</v>
      </c>
      <c r="L57" s="108">
        <v>39000</v>
      </c>
      <c r="M57" s="94">
        <v>0</v>
      </c>
      <c r="N57" s="319"/>
    </row>
    <row r="58" spans="1:14" s="6" customFormat="1" ht="23.25" thickBot="1">
      <c r="A58" s="84">
        <v>41</v>
      </c>
      <c r="B58" s="24"/>
      <c r="C58" s="144" t="s">
        <v>91</v>
      </c>
      <c r="D58" s="31" t="s">
        <v>96</v>
      </c>
      <c r="E58" s="106">
        <v>200000</v>
      </c>
      <c r="F58" s="120">
        <v>0</v>
      </c>
      <c r="G58" s="108">
        <f t="shared" si="15"/>
        <v>50000</v>
      </c>
      <c r="H58" s="108">
        <v>50000</v>
      </c>
      <c r="I58" s="190">
        <v>0</v>
      </c>
      <c r="J58" s="130">
        <f t="shared" si="16"/>
        <v>0</v>
      </c>
      <c r="K58" s="349">
        <f t="shared" si="17"/>
        <v>50000</v>
      </c>
      <c r="L58" s="108">
        <v>50000</v>
      </c>
      <c r="M58" s="94">
        <v>0</v>
      </c>
      <c r="N58" s="319">
        <f>E58-F58-K58</f>
        <v>150000</v>
      </c>
    </row>
    <row r="59" spans="1:14" s="60" customFormat="1" ht="27.75" customHeight="1" thickBot="1">
      <c r="A59" s="81"/>
      <c r="B59" s="57" t="s">
        <v>66</v>
      </c>
      <c r="C59" s="58" t="s">
        <v>6</v>
      </c>
      <c r="D59" s="59"/>
      <c r="E59" s="96">
        <f aca="true" t="shared" si="19" ref="E59:N59">SUBTOTAL(9,E61)</f>
        <v>2551464</v>
      </c>
      <c r="F59" s="96">
        <f t="shared" si="19"/>
        <v>151464</v>
      </c>
      <c r="G59" s="96">
        <f t="shared" si="19"/>
        <v>1000000</v>
      </c>
      <c r="H59" s="96">
        <f t="shared" si="19"/>
        <v>1000000</v>
      </c>
      <c r="I59" s="96">
        <f t="shared" si="19"/>
        <v>0</v>
      </c>
      <c r="J59" s="96">
        <f t="shared" si="19"/>
        <v>-500000</v>
      </c>
      <c r="K59" s="339">
        <f t="shared" si="19"/>
        <v>500000</v>
      </c>
      <c r="L59" s="96">
        <f t="shared" si="19"/>
        <v>500000</v>
      </c>
      <c r="M59" s="102">
        <f t="shared" si="19"/>
        <v>0</v>
      </c>
      <c r="N59" s="320">
        <f t="shared" si="19"/>
        <v>1400000</v>
      </c>
    </row>
    <row r="60" spans="1:14" s="47" customFormat="1" ht="29.25" customHeight="1">
      <c r="A60" s="82"/>
      <c r="B60" s="44" t="s">
        <v>25</v>
      </c>
      <c r="C60" s="45" t="s">
        <v>26</v>
      </c>
      <c r="D60" s="46"/>
      <c r="E60" s="110">
        <f aca="true" t="shared" si="20" ref="E60:N60">SUBTOTAL(9,E61)</f>
        <v>2551464</v>
      </c>
      <c r="F60" s="110">
        <f t="shared" si="20"/>
        <v>151464</v>
      </c>
      <c r="G60" s="103">
        <f t="shared" si="20"/>
        <v>1000000</v>
      </c>
      <c r="H60" s="103">
        <f t="shared" si="20"/>
        <v>1000000</v>
      </c>
      <c r="I60" s="103">
        <f t="shared" si="20"/>
        <v>0</v>
      </c>
      <c r="J60" s="103">
        <f t="shared" si="20"/>
        <v>-500000</v>
      </c>
      <c r="K60" s="348">
        <f t="shared" si="20"/>
        <v>500000</v>
      </c>
      <c r="L60" s="103">
        <f t="shared" si="20"/>
        <v>500000</v>
      </c>
      <c r="M60" s="105">
        <f t="shared" si="20"/>
        <v>0</v>
      </c>
      <c r="N60" s="321">
        <f t="shared" si="20"/>
        <v>1400000</v>
      </c>
    </row>
    <row r="61" spans="1:14" s="7" customFormat="1" ht="34.5" thickBot="1">
      <c r="A61" s="216">
        <v>42</v>
      </c>
      <c r="B61" s="22"/>
      <c r="C61" s="203" t="s">
        <v>46</v>
      </c>
      <c r="D61" s="204" t="s">
        <v>97</v>
      </c>
      <c r="E61" s="207">
        <v>2551464</v>
      </c>
      <c r="F61" s="217">
        <v>151464</v>
      </c>
      <c r="G61" s="207">
        <f>H61+I61</f>
        <v>1000000</v>
      </c>
      <c r="H61" s="207">
        <v>1000000</v>
      </c>
      <c r="I61" s="148">
        <v>0</v>
      </c>
      <c r="J61" s="198">
        <f>K61-G61</f>
        <v>-500000</v>
      </c>
      <c r="K61" s="350">
        <f>L61+M61</f>
        <v>500000</v>
      </c>
      <c r="L61" s="207">
        <v>500000</v>
      </c>
      <c r="M61" s="252">
        <v>0</v>
      </c>
      <c r="N61" s="322">
        <f>E61-(F61+G61)</f>
        <v>1400000</v>
      </c>
    </row>
    <row r="62" spans="1:14" s="6" customFormat="1" ht="13.5" thickBot="1">
      <c r="A62" s="150"/>
      <c r="B62" s="239" t="s">
        <v>35</v>
      </c>
      <c r="C62" s="240" t="s">
        <v>36</v>
      </c>
      <c r="D62" s="57"/>
      <c r="E62" s="260"/>
      <c r="F62" s="261"/>
      <c r="G62" s="260">
        <f aca="true" t="shared" si="21" ref="G62:M62">SUBTOTAL(9,G64)</f>
        <v>10000</v>
      </c>
      <c r="H62" s="260">
        <f t="shared" si="21"/>
        <v>10000</v>
      </c>
      <c r="I62" s="262">
        <f t="shared" si="21"/>
        <v>0</v>
      </c>
      <c r="J62" s="96">
        <f t="shared" si="21"/>
        <v>-1317</v>
      </c>
      <c r="K62" s="351">
        <f t="shared" si="21"/>
        <v>8683</v>
      </c>
      <c r="L62" s="260">
        <f t="shared" si="21"/>
        <v>8683</v>
      </c>
      <c r="M62" s="264">
        <f t="shared" si="21"/>
        <v>0</v>
      </c>
      <c r="N62" s="259"/>
    </row>
    <row r="63" spans="1:14" s="273" customFormat="1" ht="12.75">
      <c r="A63" s="265"/>
      <c r="B63" s="266" t="s">
        <v>37</v>
      </c>
      <c r="C63" s="274" t="s">
        <v>144</v>
      </c>
      <c r="D63" s="267"/>
      <c r="E63" s="268"/>
      <c r="F63" s="139"/>
      <c r="G63" s="268">
        <f aca="true" t="shared" si="22" ref="G63:M63">SUBTOTAL(9,G64)</f>
        <v>10000</v>
      </c>
      <c r="H63" s="268">
        <f t="shared" si="22"/>
        <v>10000</v>
      </c>
      <c r="I63" s="269">
        <f t="shared" si="22"/>
        <v>0</v>
      </c>
      <c r="J63" s="103">
        <f t="shared" si="22"/>
        <v>-1317</v>
      </c>
      <c r="K63" s="352">
        <f t="shared" si="22"/>
        <v>8683</v>
      </c>
      <c r="L63" s="268">
        <f t="shared" si="22"/>
        <v>8683</v>
      </c>
      <c r="M63" s="271">
        <f t="shared" si="22"/>
        <v>0</v>
      </c>
      <c r="N63" s="272"/>
    </row>
    <row r="64" spans="1:14" s="275" customFormat="1" ht="23.25" thickBot="1">
      <c r="A64" s="216">
        <v>43</v>
      </c>
      <c r="B64" s="309"/>
      <c r="C64" s="203" t="s">
        <v>145</v>
      </c>
      <c r="D64" s="204"/>
      <c r="E64" s="207"/>
      <c r="F64" s="217"/>
      <c r="G64" s="207">
        <f>H64+I64</f>
        <v>10000</v>
      </c>
      <c r="H64" s="207">
        <v>10000</v>
      </c>
      <c r="I64" s="148">
        <v>0</v>
      </c>
      <c r="J64" s="198">
        <f>K64-G64</f>
        <v>-1317</v>
      </c>
      <c r="K64" s="350">
        <f>L64+M64</f>
        <v>8683</v>
      </c>
      <c r="L64" s="207">
        <v>8683</v>
      </c>
      <c r="M64" s="252">
        <v>0</v>
      </c>
      <c r="N64" s="236"/>
    </row>
    <row r="65" spans="1:14" s="7" customFormat="1" ht="26.25" thickBot="1">
      <c r="A65" s="238"/>
      <c r="B65" s="239" t="s">
        <v>135</v>
      </c>
      <c r="C65" s="240" t="s">
        <v>139</v>
      </c>
      <c r="D65" s="241"/>
      <c r="E65" s="242"/>
      <c r="F65" s="243"/>
      <c r="G65" s="242">
        <f aca="true" t="shared" si="23" ref="G65:M65">SUBTOTAL(9,G67)</f>
        <v>130000</v>
      </c>
      <c r="H65" s="242">
        <f t="shared" si="23"/>
        <v>130000</v>
      </c>
      <c r="I65" s="244">
        <f t="shared" si="23"/>
        <v>0</v>
      </c>
      <c r="J65" s="245">
        <f t="shared" si="23"/>
        <v>0</v>
      </c>
      <c r="K65" s="353">
        <f t="shared" si="23"/>
        <v>130000</v>
      </c>
      <c r="L65" s="242">
        <f t="shared" si="23"/>
        <v>130000</v>
      </c>
      <c r="M65" s="247">
        <f t="shared" si="23"/>
        <v>0</v>
      </c>
      <c r="N65" s="236"/>
    </row>
    <row r="66" spans="1:14" s="7" customFormat="1" ht="12.75">
      <c r="A66" s="182"/>
      <c r="B66" s="237" t="s">
        <v>136</v>
      </c>
      <c r="C66" s="248" t="s">
        <v>137</v>
      </c>
      <c r="D66" s="233"/>
      <c r="E66" s="234"/>
      <c r="F66" s="235"/>
      <c r="G66" s="234">
        <f aca="true" t="shared" si="24" ref="G66:M66">SUBTOTAL(9,G67)</f>
        <v>130000</v>
      </c>
      <c r="H66" s="234">
        <f t="shared" si="24"/>
        <v>130000</v>
      </c>
      <c r="I66" s="234">
        <f t="shared" si="24"/>
        <v>0</v>
      </c>
      <c r="J66" s="234">
        <f t="shared" si="24"/>
        <v>0</v>
      </c>
      <c r="K66" s="354">
        <f t="shared" si="24"/>
        <v>130000</v>
      </c>
      <c r="L66" s="234">
        <f t="shared" si="24"/>
        <v>130000</v>
      </c>
      <c r="M66" s="333">
        <f t="shared" si="24"/>
        <v>0</v>
      </c>
      <c r="N66" s="236"/>
    </row>
    <row r="67" spans="1:14" s="7" customFormat="1" ht="34.5" thickBot="1">
      <c r="A67" s="188">
        <v>44</v>
      </c>
      <c r="B67" s="189"/>
      <c r="C67" s="225" t="s">
        <v>146</v>
      </c>
      <c r="D67" s="226"/>
      <c r="E67" s="229"/>
      <c r="F67" s="249"/>
      <c r="G67" s="229">
        <f>H67+I67</f>
        <v>130000</v>
      </c>
      <c r="H67" s="229">
        <v>130000</v>
      </c>
      <c r="I67" s="50">
        <v>0</v>
      </c>
      <c r="J67" s="250">
        <f>K67-G67</f>
        <v>0</v>
      </c>
      <c r="K67" s="355">
        <f>L67+M67</f>
        <v>130000</v>
      </c>
      <c r="L67" s="229">
        <v>130000</v>
      </c>
      <c r="M67" s="214">
        <v>0</v>
      </c>
      <c r="N67" s="236"/>
    </row>
    <row r="68" spans="1:14" s="66" customFormat="1" ht="27.75" customHeight="1" thickBot="1">
      <c r="A68" s="83"/>
      <c r="B68" s="57" t="s">
        <v>67</v>
      </c>
      <c r="C68" s="58" t="s">
        <v>3</v>
      </c>
      <c r="D68" s="59"/>
      <c r="E68" s="96">
        <f aca="true" t="shared" si="25" ref="E68:N68">SUBTOTAL(9,E70:E78)</f>
        <v>5635830</v>
      </c>
      <c r="F68" s="96">
        <f t="shared" si="25"/>
        <v>288900</v>
      </c>
      <c r="G68" s="96">
        <f t="shared" si="25"/>
        <v>1442000</v>
      </c>
      <c r="H68" s="96">
        <f t="shared" si="25"/>
        <v>1442000</v>
      </c>
      <c r="I68" s="96">
        <f t="shared" si="25"/>
        <v>0</v>
      </c>
      <c r="J68" s="96">
        <f t="shared" si="25"/>
        <v>-300000</v>
      </c>
      <c r="K68" s="339">
        <f t="shared" si="25"/>
        <v>1142000</v>
      </c>
      <c r="L68" s="96">
        <f t="shared" si="25"/>
        <v>1140000</v>
      </c>
      <c r="M68" s="102">
        <f t="shared" si="25"/>
        <v>0</v>
      </c>
      <c r="N68" s="215">
        <f t="shared" si="25"/>
        <v>4731930</v>
      </c>
    </row>
    <row r="69" spans="1:14" s="47" customFormat="1" ht="29.25" customHeight="1">
      <c r="A69" s="82"/>
      <c r="B69" s="44" t="s">
        <v>27</v>
      </c>
      <c r="C69" s="45" t="s">
        <v>28</v>
      </c>
      <c r="D69" s="46"/>
      <c r="E69" s="110">
        <f>SUBTOTAL(9,E70:E73)</f>
        <v>5586080</v>
      </c>
      <c r="F69" s="110">
        <f>SUBTOTAL(9,F70:F73)</f>
        <v>288900</v>
      </c>
      <c r="G69" s="103">
        <f aca="true" t="shared" si="26" ref="G69:M69">SUBTOTAL(9,G70:G76)</f>
        <v>1392250</v>
      </c>
      <c r="H69" s="103">
        <f t="shared" si="26"/>
        <v>1392250</v>
      </c>
      <c r="I69" s="103">
        <f t="shared" si="26"/>
        <v>0</v>
      </c>
      <c r="J69" s="103">
        <f t="shared" si="26"/>
        <v>-300000</v>
      </c>
      <c r="K69" s="348">
        <f t="shared" si="26"/>
        <v>1092250</v>
      </c>
      <c r="L69" s="103">
        <f t="shared" si="26"/>
        <v>1090250</v>
      </c>
      <c r="M69" s="105">
        <f t="shared" si="26"/>
        <v>0</v>
      </c>
      <c r="N69" s="323">
        <f>SUBTOTAL(9,N70:N73)</f>
        <v>4731930</v>
      </c>
    </row>
    <row r="70" spans="1:14" s="69" customFormat="1" ht="90">
      <c r="A70" s="84">
        <v>45</v>
      </c>
      <c r="B70" s="20"/>
      <c r="C70" s="30" t="s">
        <v>128</v>
      </c>
      <c r="D70" s="31" t="s">
        <v>100</v>
      </c>
      <c r="E70" s="106">
        <v>4726080</v>
      </c>
      <c r="F70" s="120">
        <v>88900</v>
      </c>
      <c r="G70" s="108">
        <f aca="true" t="shared" si="27" ref="G70:G76">H70+I70</f>
        <v>15250</v>
      </c>
      <c r="H70" s="108">
        <v>15250</v>
      </c>
      <c r="I70" s="33">
        <v>0</v>
      </c>
      <c r="J70" s="115">
        <f aca="true" t="shared" si="28" ref="J70:J76">K70-G70</f>
        <v>0</v>
      </c>
      <c r="K70" s="349">
        <f aca="true" t="shared" si="29" ref="K70:K75">L70+M70</f>
        <v>15250</v>
      </c>
      <c r="L70" s="108">
        <v>15250</v>
      </c>
      <c r="M70" s="94">
        <v>0</v>
      </c>
      <c r="N70" s="324">
        <f>E70-F70-K70</f>
        <v>4621930</v>
      </c>
    </row>
    <row r="71" spans="1:14" s="6" customFormat="1" ht="22.5">
      <c r="A71" s="84">
        <v>46</v>
      </c>
      <c r="B71" s="20"/>
      <c r="C71" s="30" t="s">
        <v>93</v>
      </c>
      <c r="D71" s="31" t="s">
        <v>96</v>
      </c>
      <c r="E71" s="106">
        <v>500000</v>
      </c>
      <c r="F71" s="136">
        <v>0</v>
      </c>
      <c r="G71" s="108">
        <f t="shared" si="27"/>
        <v>500000</v>
      </c>
      <c r="H71" s="108">
        <v>500000</v>
      </c>
      <c r="I71" s="33">
        <v>0</v>
      </c>
      <c r="J71" s="115">
        <f t="shared" si="28"/>
        <v>-300000</v>
      </c>
      <c r="K71" s="349">
        <f t="shared" si="29"/>
        <v>200000</v>
      </c>
      <c r="L71" s="108">
        <v>200000</v>
      </c>
      <c r="M71" s="94">
        <v>0</v>
      </c>
      <c r="N71" s="324">
        <f>E71-F71-K71</f>
        <v>300000</v>
      </c>
    </row>
    <row r="72" spans="1:14" s="6" customFormat="1" ht="56.25">
      <c r="A72" s="276">
        <v>47</v>
      </c>
      <c r="B72" s="277"/>
      <c r="C72" s="278" t="s">
        <v>49</v>
      </c>
      <c r="D72" s="279" t="s">
        <v>101</v>
      </c>
      <c r="E72" s="280">
        <v>230000</v>
      </c>
      <c r="F72" s="136">
        <v>100000</v>
      </c>
      <c r="G72" s="281">
        <f t="shared" si="27"/>
        <v>190000</v>
      </c>
      <c r="H72" s="281">
        <v>190000</v>
      </c>
      <c r="I72" s="282">
        <v>0</v>
      </c>
      <c r="J72" s="283">
        <f t="shared" si="28"/>
        <v>0</v>
      </c>
      <c r="K72" s="356">
        <f t="shared" si="29"/>
        <v>190000</v>
      </c>
      <c r="L72" s="281">
        <v>190000</v>
      </c>
      <c r="M72" s="334">
        <v>0</v>
      </c>
      <c r="N72" s="324">
        <f>E72-F72-K72</f>
        <v>-60000</v>
      </c>
    </row>
    <row r="73" spans="1:14" s="69" customFormat="1" ht="22.5">
      <c r="A73" s="84">
        <v>48</v>
      </c>
      <c r="B73" s="20"/>
      <c r="C73" s="30" t="s">
        <v>50</v>
      </c>
      <c r="D73" s="31" t="s">
        <v>44</v>
      </c>
      <c r="E73" s="106">
        <v>130000</v>
      </c>
      <c r="F73" s="138">
        <v>100000</v>
      </c>
      <c r="G73" s="108">
        <f t="shared" si="27"/>
        <v>160000</v>
      </c>
      <c r="H73" s="108">
        <v>160000</v>
      </c>
      <c r="I73" s="33">
        <v>0</v>
      </c>
      <c r="J73" s="120">
        <f t="shared" si="28"/>
        <v>0</v>
      </c>
      <c r="K73" s="349">
        <f t="shared" si="29"/>
        <v>160000</v>
      </c>
      <c r="L73" s="108">
        <v>160000</v>
      </c>
      <c r="M73" s="94">
        <v>0</v>
      </c>
      <c r="N73" s="324">
        <f>E73-F73-K73</f>
        <v>-130000</v>
      </c>
    </row>
    <row r="74" spans="1:14" s="69" customFormat="1" ht="22.5">
      <c r="A74" s="84">
        <v>49</v>
      </c>
      <c r="B74" s="20"/>
      <c r="C74" s="30" t="s">
        <v>157</v>
      </c>
      <c r="D74" s="31"/>
      <c r="E74" s="106"/>
      <c r="F74" s="138"/>
      <c r="G74" s="108">
        <f t="shared" si="27"/>
        <v>500000</v>
      </c>
      <c r="H74" s="108">
        <v>500000</v>
      </c>
      <c r="I74" s="33">
        <v>0</v>
      </c>
      <c r="J74" s="120">
        <f t="shared" si="28"/>
        <v>0</v>
      </c>
      <c r="K74" s="349">
        <f t="shared" si="29"/>
        <v>500000</v>
      </c>
      <c r="L74" s="108">
        <v>500000</v>
      </c>
      <c r="M74" s="94">
        <v>0</v>
      </c>
      <c r="N74" s="325"/>
    </row>
    <row r="75" spans="1:14" s="69" customFormat="1" ht="33.75">
      <c r="A75" s="84">
        <v>50</v>
      </c>
      <c r="B75" s="20"/>
      <c r="C75" s="30" t="s">
        <v>165</v>
      </c>
      <c r="D75" s="31"/>
      <c r="E75" s="106"/>
      <c r="F75" s="138"/>
      <c r="G75" s="108">
        <f t="shared" si="27"/>
        <v>18000</v>
      </c>
      <c r="H75" s="108">
        <v>18000</v>
      </c>
      <c r="I75" s="33">
        <v>0</v>
      </c>
      <c r="J75" s="120">
        <f t="shared" si="28"/>
        <v>0</v>
      </c>
      <c r="K75" s="349">
        <f t="shared" si="29"/>
        <v>18000</v>
      </c>
      <c r="L75" s="108">
        <v>18000</v>
      </c>
      <c r="M75" s="94">
        <v>0</v>
      </c>
      <c r="N75" s="325"/>
    </row>
    <row r="76" spans="1:14" s="69" customFormat="1" ht="23.25" thickBot="1">
      <c r="A76" s="84">
        <v>51</v>
      </c>
      <c r="B76" s="20"/>
      <c r="C76" s="30" t="s">
        <v>151</v>
      </c>
      <c r="D76" s="31"/>
      <c r="E76" s="106"/>
      <c r="F76" s="138"/>
      <c r="G76" s="108">
        <f t="shared" si="27"/>
        <v>9000</v>
      </c>
      <c r="H76" s="108">
        <v>9000</v>
      </c>
      <c r="I76" s="33">
        <v>0</v>
      </c>
      <c r="J76" s="120">
        <f t="shared" si="28"/>
        <v>0</v>
      </c>
      <c r="K76" s="349">
        <v>9000</v>
      </c>
      <c r="L76" s="108">
        <v>7000</v>
      </c>
      <c r="M76" s="94">
        <v>0</v>
      </c>
      <c r="N76" s="325"/>
    </row>
    <row r="77" spans="1:14" s="47" customFormat="1" ht="29.25" customHeight="1">
      <c r="A77" s="220"/>
      <c r="B77" s="53" t="s">
        <v>39</v>
      </c>
      <c r="C77" s="54" t="s">
        <v>40</v>
      </c>
      <c r="D77" s="55"/>
      <c r="E77" s="221">
        <f aca="true" t="shared" si="30" ref="E77:N77">SUBTOTAL(9,E78)</f>
        <v>49750</v>
      </c>
      <c r="F77" s="221">
        <f t="shared" si="30"/>
        <v>0</v>
      </c>
      <c r="G77" s="125">
        <f t="shared" si="30"/>
        <v>49750</v>
      </c>
      <c r="H77" s="125">
        <f t="shared" si="30"/>
        <v>49750</v>
      </c>
      <c r="I77" s="125">
        <f t="shared" si="30"/>
        <v>0</v>
      </c>
      <c r="J77" s="125">
        <f t="shared" si="30"/>
        <v>0</v>
      </c>
      <c r="K77" s="357">
        <f t="shared" si="30"/>
        <v>49750</v>
      </c>
      <c r="L77" s="125">
        <f t="shared" si="30"/>
        <v>49750</v>
      </c>
      <c r="M77" s="181">
        <f t="shared" si="30"/>
        <v>0</v>
      </c>
      <c r="N77" s="326">
        <f t="shared" si="30"/>
        <v>0</v>
      </c>
    </row>
    <row r="78" spans="1:14" s="69" customFormat="1" ht="34.5" thickBot="1">
      <c r="A78" s="182">
        <v>52</v>
      </c>
      <c r="B78" s="21"/>
      <c r="C78" s="30" t="s">
        <v>51</v>
      </c>
      <c r="D78" s="31" t="s">
        <v>96</v>
      </c>
      <c r="E78" s="107">
        <v>49750</v>
      </c>
      <c r="F78" s="108">
        <v>0</v>
      </c>
      <c r="G78" s="108">
        <f>H78+I78</f>
        <v>49750</v>
      </c>
      <c r="H78" s="32">
        <v>49750</v>
      </c>
      <c r="I78" s="117">
        <v>0</v>
      </c>
      <c r="J78" s="118">
        <f>K78-G78</f>
        <v>0</v>
      </c>
      <c r="K78" s="349">
        <f>L78+M78</f>
        <v>49750</v>
      </c>
      <c r="L78" s="108">
        <v>49750</v>
      </c>
      <c r="M78" s="94">
        <v>0</v>
      </c>
      <c r="N78" s="324">
        <f>E78-F78-K78</f>
        <v>0</v>
      </c>
    </row>
    <row r="79" spans="1:14" s="16" customFormat="1" ht="33" customHeight="1" thickBot="1">
      <c r="A79" s="83"/>
      <c r="B79" s="57" t="s">
        <v>68</v>
      </c>
      <c r="C79" s="58" t="s">
        <v>4</v>
      </c>
      <c r="D79" s="59"/>
      <c r="E79" s="96">
        <f aca="true" t="shared" si="31" ref="E79:N79">SUBTOTAL(9,E81:E83)</f>
        <v>230000</v>
      </c>
      <c r="F79" s="96">
        <f t="shared" si="31"/>
        <v>0</v>
      </c>
      <c r="G79" s="96">
        <f t="shared" si="31"/>
        <v>230000</v>
      </c>
      <c r="H79" s="96">
        <f t="shared" si="31"/>
        <v>230000</v>
      </c>
      <c r="I79" s="96">
        <f t="shared" si="31"/>
        <v>0</v>
      </c>
      <c r="J79" s="96">
        <f t="shared" si="31"/>
        <v>170000</v>
      </c>
      <c r="K79" s="339">
        <f t="shared" si="31"/>
        <v>400000</v>
      </c>
      <c r="L79" s="96">
        <f t="shared" si="31"/>
        <v>400000</v>
      </c>
      <c r="M79" s="102">
        <f t="shared" si="31"/>
        <v>0</v>
      </c>
      <c r="N79" s="311">
        <f t="shared" si="31"/>
        <v>0</v>
      </c>
    </row>
    <row r="80" spans="1:14" s="47" customFormat="1" ht="29.25" customHeight="1">
      <c r="A80" s="82"/>
      <c r="B80" s="44" t="s">
        <v>31</v>
      </c>
      <c r="C80" s="45" t="s">
        <v>32</v>
      </c>
      <c r="D80" s="46"/>
      <c r="E80" s="103">
        <f aca="true" t="shared" si="32" ref="E80:N80">SUBTOTAL(9,E81:E83)</f>
        <v>230000</v>
      </c>
      <c r="F80" s="103">
        <f t="shared" si="32"/>
        <v>0</v>
      </c>
      <c r="G80" s="103">
        <f t="shared" si="32"/>
        <v>230000</v>
      </c>
      <c r="H80" s="103">
        <f t="shared" si="32"/>
        <v>230000</v>
      </c>
      <c r="I80" s="103">
        <f t="shared" si="32"/>
        <v>0</v>
      </c>
      <c r="J80" s="103">
        <f t="shared" si="32"/>
        <v>170000</v>
      </c>
      <c r="K80" s="348">
        <f t="shared" si="32"/>
        <v>400000</v>
      </c>
      <c r="L80" s="103">
        <f t="shared" si="32"/>
        <v>400000</v>
      </c>
      <c r="M80" s="105">
        <f t="shared" si="32"/>
        <v>0</v>
      </c>
      <c r="N80" s="318">
        <f t="shared" si="32"/>
        <v>0</v>
      </c>
    </row>
    <row r="81" spans="1:14" s="62" customFormat="1" ht="22.5">
      <c r="A81" s="84">
        <v>53</v>
      </c>
      <c r="B81" s="20"/>
      <c r="C81" s="30" t="s">
        <v>168</v>
      </c>
      <c r="D81" s="31" t="s">
        <v>96</v>
      </c>
      <c r="E81" s="120">
        <v>80000</v>
      </c>
      <c r="F81" s="121">
        <v>0</v>
      </c>
      <c r="G81" s="108">
        <f>H81+I81</f>
        <v>80000</v>
      </c>
      <c r="H81" s="108">
        <v>80000</v>
      </c>
      <c r="I81" s="33">
        <v>0</v>
      </c>
      <c r="J81" s="122">
        <f>K81-G81</f>
        <v>-40000</v>
      </c>
      <c r="K81" s="349">
        <f>L81+M81</f>
        <v>40000</v>
      </c>
      <c r="L81" s="108">
        <v>40000</v>
      </c>
      <c r="M81" s="94">
        <v>0</v>
      </c>
      <c r="N81" s="324">
        <f>E81-(F81+G81)</f>
        <v>0</v>
      </c>
    </row>
    <row r="82" spans="1:14" s="62" customFormat="1" ht="33.75">
      <c r="A82" s="182">
        <v>54</v>
      </c>
      <c r="B82" s="21"/>
      <c r="C82" s="30" t="s">
        <v>167</v>
      </c>
      <c r="D82" s="31" t="s">
        <v>96</v>
      </c>
      <c r="E82" s="120">
        <v>50000</v>
      </c>
      <c r="F82" s="123">
        <v>0</v>
      </c>
      <c r="G82" s="108">
        <f>H82+I82</f>
        <v>50000</v>
      </c>
      <c r="H82" s="108">
        <v>50000</v>
      </c>
      <c r="I82" s="148">
        <v>0</v>
      </c>
      <c r="J82" s="122">
        <f>K82-G82</f>
        <v>-20000</v>
      </c>
      <c r="K82" s="349">
        <f>L82+M82</f>
        <v>30000</v>
      </c>
      <c r="L82" s="108">
        <v>30000</v>
      </c>
      <c r="M82" s="94"/>
      <c r="N82" s="324">
        <f>E82-(F82+G82)</f>
        <v>0</v>
      </c>
    </row>
    <row r="83" spans="1:14" s="62" customFormat="1" ht="23.25" thickBot="1">
      <c r="A83" s="188">
        <v>55</v>
      </c>
      <c r="B83" s="189"/>
      <c r="C83" s="30" t="s">
        <v>52</v>
      </c>
      <c r="D83" s="31" t="s">
        <v>96</v>
      </c>
      <c r="E83" s="120">
        <v>100000</v>
      </c>
      <c r="F83" s="123">
        <v>0</v>
      </c>
      <c r="G83" s="108">
        <f>H83+I83</f>
        <v>100000</v>
      </c>
      <c r="H83" s="108">
        <v>100000</v>
      </c>
      <c r="I83" s="50">
        <v>0</v>
      </c>
      <c r="J83" s="124">
        <f>K83-G83</f>
        <v>230000</v>
      </c>
      <c r="K83" s="349">
        <f>L83+M83</f>
        <v>330000</v>
      </c>
      <c r="L83" s="108">
        <v>330000</v>
      </c>
      <c r="M83" s="94">
        <v>0</v>
      </c>
      <c r="N83" s="324">
        <f>E83-(F83+G83)</f>
        <v>0</v>
      </c>
    </row>
    <row r="84" spans="1:14" s="16" customFormat="1" ht="33" customHeight="1" thickBot="1">
      <c r="A84" s="83"/>
      <c r="B84" s="57" t="s">
        <v>55</v>
      </c>
      <c r="C84" s="57" t="s">
        <v>58</v>
      </c>
      <c r="D84" s="59"/>
      <c r="E84" s="96">
        <f aca="true" t="shared" si="33" ref="E84:N84">SUBTOTAL(9,E86:E88)</f>
        <v>225000</v>
      </c>
      <c r="F84" s="96">
        <f t="shared" si="33"/>
        <v>75000</v>
      </c>
      <c r="G84" s="96">
        <f t="shared" si="33"/>
        <v>478000</v>
      </c>
      <c r="H84" s="96">
        <f t="shared" si="33"/>
        <v>478000</v>
      </c>
      <c r="I84" s="96">
        <f t="shared" si="33"/>
        <v>0</v>
      </c>
      <c r="J84" s="96">
        <f t="shared" si="33"/>
        <v>-44000</v>
      </c>
      <c r="K84" s="339">
        <f t="shared" si="33"/>
        <v>434000</v>
      </c>
      <c r="L84" s="96">
        <f t="shared" si="33"/>
        <v>434000</v>
      </c>
      <c r="M84" s="102">
        <f t="shared" si="33"/>
        <v>0</v>
      </c>
      <c r="N84" s="311">
        <f t="shared" si="33"/>
        <v>-269000</v>
      </c>
    </row>
    <row r="85" spans="1:14" s="47" customFormat="1" ht="67.5" customHeight="1">
      <c r="A85" s="82"/>
      <c r="B85" s="44" t="s">
        <v>56</v>
      </c>
      <c r="C85" s="45" t="s">
        <v>57</v>
      </c>
      <c r="D85" s="46"/>
      <c r="E85" s="103">
        <f aca="true" t="shared" si="34" ref="E85:N85">SUBTOTAL(9,E86:E88)</f>
        <v>225000</v>
      </c>
      <c r="F85" s="103">
        <f t="shared" si="34"/>
        <v>75000</v>
      </c>
      <c r="G85" s="103">
        <f t="shared" si="34"/>
        <v>478000</v>
      </c>
      <c r="H85" s="103">
        <f t="shared" si="34"/>
        <v>478000</v>
      </c>
      <c r="I85" s="103">
        <f t="shared" si="34"/>
        <v>0</v>
      </c>
      <c r="J85" s="103">
        <f t="shared" si="34"/>
        <v>-44000</v>
      </c>
      <c r="K85" s="348">
        <f t="shared" si="34"/>
        <v>434000</v>
      </c>
      <c r="L85" s="103">
        <f t="shared" si="34"/>
        <v>434000</v>
      </c>
      <c r="M85" s="105">
        <f t="shared" si="34"/>
        <v>0</v>
      </c>
      <c r="N85" s="318">
        <f t="shared" si="34"/>
        <v>-269000</v>
      </c>
    </row>
    <row r="86" spans="1:14" s="7" customFormat="1" ht="22.5">
      <c r="A86" s="84">
        <v>56</v>
      </c>
      <c r="B86" s="20"/>
      <c r="C86" s="144" t="s">
        <v>92</v>
      </c>
      <c r="D86" s="31" t="s">
        <v>44</v>
      </c>
      <c r="E86" s="108">
        <v>175000</v>
      </c>
      <c r="F86" s="120">
        <v>75000</v>
      </c>
      <c r="G86" s="108">
        <f>H86+I86</f>
        <v>419000</v>
      </c>
      <c r="H86" s="108">
        <v>419000</v>
      </c>
      <c r="I86" s="33">
        <v>0</v>
      </c>
      <c r="J86" s="199">
        <f>K86-G86</f>
        <v>0</v>
      </c>
      <c r="K86" s="349">
        <f>L86+M86</f>
        <v>419000</v>
      </c>
      <c r="L86" s="108">
        <v>419000</v>
      </c>
      <c r="M86" s="94">
        <v>0</v>
      </c>
      <c r="N86" s="324">
        <f>E86-(F86+G86)</f>
        <v>-319000</v>
      </c>
    </row>
    <row r="87" spans="1:14" s="7" customFormat="1" ht="12.75">
      <c r="A87" s="84">
        <v>57</v>
      </c>
      <c r="B87" s="20"/>
      <c r="C87" s="144" t="s">
        <v>158</v>
      </c>
      <c r="D87" s="31"/>
      <c r="E87" s="108"/>
      <c r="F87" s="177"/>
      <c r="G87" s="108">
        <f>H87+I87</f>
        <v>9000</v>
      </c>
      <c r="H87" s="108">
        <v>9000</v>
      </c>
      <c r="I87" s="33">
        <v>0</v>
      </c>
      <c r="J87" s="115">
        <f>K87-G87</f>
        <v>6000</v>
      </c>
      <c r="K87" s="349">
        <f>L87+M87</f>
        <v>15000</v>
      </c>
      <c r="L87" s="108">
        <v>15000</v>
      </c>
      <c r="M87" s="94">
        <v>0</v>
      </c>
      <c r="N87" s="324"/>
    </row>
    <row r="88" spans="1:14" s="6" customFormat="1" ht="23.25" thickBot="1">
      <c r="A88" s="84">
        <v>58</v>
      </c>
      <c r="B88" s="20"/>
      <c r="C88" s="30" t="s">
        <v>54</v>
      </c>
      <c r="D88" s="31" t="s">
        <v>96</v>
      </c>
      <c r="E88" s="106">
        <v>50000</v>
      </c>
      <c r="F88" s="136">
        <v>0</v>
      </c>
      <c r="G88" s="108">
        <f>H88+I88</f>
        <v>50000</v>
      </c>
      <c r="H88" s="108">
        <v>50000</v>
      </c>
      <c r="I88" s="33">
        <v>0</v>
      </c>
      <c r="J88" s="115">
        <f>K88-G88</f>
        <v>-50000</v>
      </c>
      <c r="K88" s="349">
        <f>L88+M88</f>
        <v>0</v>
      </c>
      <c r="L88" s="108">
        <v>0</v>
      </c>
      <c r="M88" s="94">
        <v>0</v>
      </c>
      <c r="N88" s="324">
        <f>E88-F88-K88</f>
        <v>50000</v>
      </c>
    </row>
    <row r="89" spans="1:14" s="15" customFormat="1" ht="28.5" customHeight="1" thickBot="1">
      <c r="A89" s="365" t="s">
        <v>9</v>
      </c>
      <c r="B89" s="366"/>
      <c r="C89" s="367"/>
      <c r="D89" s="141"/>
      <c r="E89" s="142">
        <f>SUBTOTAL(9,E92:E107)</f>
        <v>4046380</v>
      </c>
      <c r="F89" s="142">
        <f>SUBTOTAL(9,F92:F107)</f>
        <v>0</v>
      </c>
      <c r="G89" s="142">
        <f aca="true" t="shared" si="35" ref="G89:M89">SUBTOTAL(9,G92:G114)</f>
        <v>4099580</v>
      </c>
      <c r="H89" s="142">
        <f t="shared" si="35"/>
        <v>4099580</v>
      </c>
      <c r="I89" s="142">
        <f t="shared" si="35"/>
        <v>0</v>
      </c>
      <c r="J89" s="142">
        <f t="shared" si="35"/>
        <v>202000</v>
      </c>
      <c r="K89" s="342">
        <f t="shared" si="35"/>
        <v>4301580</v>
      </c>
      <c r="L89" s="142">
        <f t="shared" si="35"/>
        <v>4198098</v>
      </c>
      <c r="M89" s="180">
        <f t="shared" si="35"/>
        <v>103482</v>
      </c>
      <c r="N89" s="327">
        <f>SUBTOTAL(9,N92:N107)</f>
        <v>0</v>
      </c>
    </row>
    <row r="90" spans="1:14" s="60" customFormat="1" ht="27.75" customHeight="1" thickBot="1">
      <c r="A90" s="56"/>
      <c r="B90" s="57" t="s">
        <v>66</v>
      </c>
      <c r="C90" s="58" t="s">
        <v>6</v>
      </c>
      <c r="D90" s="59"/>
      <c r="E90" s="96">
        <f aca="true" t="shared" si="36" ref="E90:N90">SUBTOTAL(9,E92)</f>
        <v>3971000</v>
      </c>
      <c r="F90" s="96">
        <f t="shared" si="36"/>
        <v>0</v>
      </c>
      <c r="G90" s="96">
        <f t="shared" si="36"/>
        <v>3971000</v>
      </c>
      <c r="H90" s="96">
        <f t="shared" si="36"/>
        <v>3971000</v>
      </c>
      <c r="I90" s="96">
        <f t="shared" si="36"/>
        <v>0</v>
      </c>
      <c r="J90" s="96">
        <f t="shared" si="36"/>
        <v>0</v>
      </c>
      <c r="K90" s="339">
        <f t="shared" si="36"/>
        <v>3971000</v>
      </c>
      <c r="L90" s="96">
        <f t="shared" si="36"/>
        <v>3971000</v>
      </c>
      <c r="M90" s="102">
        <f t="shared" si="36"/>
        <v>0</v>
      </c>
      <c r="N90" s="311">
        <f t="shared" si="36"/>
        <v>0</v>
      </c>
    </row>
    <row r="91" spans="1:14" s="47" customFormat="1" ht="29.25" customHeight="1">
      <c r="A91" s="43"/>
      <c r="B91" s="44" t="s">
        <v>33</v>
      </c>
      <c r="C91" s="45" t="s">
        <v>34</v>
      </c>
      <c r="D91" s="46"/>
      <c r="E91" s="103">
        <f aca="true" t="shared" si="37" ref="E91:N91">SUBTOTAL(9,E92)</f>
        <v>3971000</v>
      </c>
      <c r="F91" s="103">
        <f t="shared" si="37"/>
        <v>0</v>
      </c>
      <c r="G91" s="103">
        <f t="shared" si="37"/>
        <v>3971000</v>
      </c>
      <c r="H91" s="103">
        <f t="shared" si="37"/>
        <v>3971000</v>
      </c>
      <c r="I91" s="103">
        <f t="shared" si="37"/>
        <v>0</v>
      </c>
      <c r="J91" s="103">
        <f t="shared" si="37"/>
        <v>0</v>
      </c>
      <c r="K91" s="348">
        <f t="shared" si="37"/>
        <v>3971000</v>
      </c>
      <c r="L91" s="103">
        <f t="shared" si="37"/>
        <v>3971000</v>
      </c>
      <c r="M91" s="105">
        <f t="shared" si="37"/>
        <v>0</v>
      </c>
      <c r="N91" s="318">
        <f t="shared" si="37"/>
        <v>0</v>
      </c>
    </row>
    <row r="92" spans="1:14" s="61" customFormat="1" ht="23.25" customHeight="1" thickBot="1">
      <c r="A92" s="85">
        <v>59</v>
      </c>
      <c r="B92" s="26"/>
      <c r="C92" s="30" t="s">
        <v>112</v>
      </c>
      <c r="D92" s="31" t="s">
        <v>117</v>
      </c>
      <c r="E92" s="106">
        <v>3971000</v>
      </c>
      <c r="F92" s="137"/>
      <c r="G92" s="108">
        <f>H92+I92</f>
        <v>3971000</v>
      </c>
      <c r="H92" s="108">
        <v>3971000</v>
      </c>
      <c r="I92" s="32">
        <v>0</v>
      </c>
      <c r="J92" s="32">
        <f>K92-G92</f>
        <v>0</v>
      </c>
      <c r="K92" s="349">
        <f>SUM(L92:M92)</f>
        <v>3971000</v>
      </c>
      <c r="L92" s="108">
        <v>3971000</v>
      </c>
      <c r="M92" s="214">
        <v>0</v>
      </c>
      <c r="N92" s="213"/>
    </row>
    <row r="93" spans="1:14" s="60" customFormat="1" ht="27.75" customHeight="1" thickBot="1">
      <c r="A93" s="86"/>
      <c r="B93" s="57" t="s">
        <v>35</v>
      </c>
      <c r="C93" s="58" t="s">
        <v>36</v>
      </c>
      <c r="D93" s="59"/>
      <c r="E93" s="96">
        <f aca="true" t="shared" si="38" ref="E93:N93">SUBTOTAL(9,E95:E99)</f>
        <v>56000</v>
      </c>
      <c r="F93" s="96">
        <f t="shared" si="38"/>
        <v>0</v>
      </c>
      <c r="G93" s="96">
        <f t="shared" si="38"/>
        <v>65000</v>
      </c>
      <c r="H93" s="96">
        <f t="shared" si="38"/>
        <v>65000</v>
      </c>
      <c r="I93" s="96">
        <f t="shared" si="38"/>
        <v>0</v>
      </c>
      <c r="J93" s="96">
        <f t="shared" si="38"/>
        <v>195000</v>
      </c>
      <c r="K93" s="339">
        <f t="shared" si="38"/>
        <v>260000</v>
      </c>
      <c r="L93" s="96">
        <f t="shared" si="38"/>
        <v>156518</v>
      </c>
      <c r="M93" s="102">
        <f t="shared" si="38"/>
        <v>103482</v>
      </c>
      <c r="N93" s="320">
        <f t="shared" si="38"/>
        <v>0</v>
      </c>
    </row>
    <row r="94" spans="1:14" s="47" customFormat="1" ht="29.25" customHeight="1">
      <c r="A94" s="87"/>
      <c r="B94" s="44" t="s">
        <v>59</v>
      </c>
      <c r="C94" s="45" t="s">
        <v>60</v>
      </c>
      <c r="D94" s="46"/>
      <c r="E94" s="103">
        <f aca="true" t="shared" si="39" ref="E94:N94">SUBTOTAL(9,E95)</f>
        <v>6000</v>
      </c>
      <c r="F94" s="103">
        <f t="shared" si="39"/>
        <v>0</v>
      </c>
      <c r="G94" s="103">
        <f t="shared" si="39"/>
        <v>6000</v>
      </c>
      <c r="H94" s="103">
        <f t="shared" si="39"/>
        <v>6000</v>
      </c>
      <c r="I94" s="103">
        <f t="shared" si="39"/>
        <v>0</v>
      </c>
      <c r="J94" s="103">
        <f t="shared" si="39"/>
        <v>0</v>
      </c>
      <c r="K94" s="348">
        <f t="shared" si="39"/>
        <v>6000</v>
      </c>
      <c r="L94" s="103">
        <f t="shared" si="39"/>
        <v>6000</v>
      </c>
      <c r="M94" s="105">
        <f t="shared" si="39"/>
        <v>0</v>
      </c>
      <c r="N94" s="318">
        <f t="shared" si="39"/>
        <v>0</v>
      </c>
    </row>
    <row r="95" spans="1:14" s="62" customFormat="1" ht="23.25" thickBot="1">
      <c r="A95" s="93">
        <v>60</v>
      </c>
      <c r="B95" s="210"/>
      <c r="C95" s="30" t="s">
        <v>113</v>
      </c>
      <c r="D95" s="31" t="s">
        <v>117</v>
      </c>
      <c r="E95" s="106">
        <v>6000</v>
      </c>
      <c r="F95" s="121"/>
      <c r="G95" s="108">
        <f>H95+I95</f>
        <v>6000</v>
      </c>
      <c r="H95" s="108">
        <v>6000</v>
      </c>
      <c r="I95" s="32">
        <v>0</v>
      </c>
      <c r="J95" s="32">
        <f>K95-G95</f>
        <v>0</v>
      </c>
      <c r="K95" s="349">
        <f>SUM(L95:M95)</f>
        <v>6000</v>
      </c>
      <c r="L95" s="108">
        <v>6000</v>
      </c>
      <c r="M95" s="94">
        <v>0</v>
      </c>
      <c r="N95" s="213"/>
    </row>
    <row r="96" spans="1:14" s="47" customFormat="1" ht="29.25" customHeight="1">
      <c r="A96" s="92"/>
      <c r="B96" s="67" t="s">
        <v>37</v>
      </c>
      <c r="C96" s="48" t="s">
        <v>38</v>
      </c>
      <c r="D96" s="49"/>
      <c r="E96" s="127">
        <f>SUBTOTAL(9,E99:E99)</f>
        <v>50000</v>
      </c>
      <c r="F96" s="127">
        <f>SUBTOTAL(9,F99:F99)</f>
        <v>0</v>
      </c>
      <c r="G96" s="127">
        <f aca="true" t="shared" si="40" ref="G96:M96">SUBTOTAL(9,G97:G99)</f>
        <v>59000</v>
      </c>
      <c r="H96" s="127">
        <f t="shared" si="40"/>
        <v>59000</v>
      </c>
      <c r="I96" s="127">
        <f t="shared" si="40"/>
        <v>0</v>
      </c>
      <c r="J96" s="127">
        <f t="shared" si="40"/>
        <v>195000</v>
      </c>
      <c r="K96" s="358">
        <f t="shared" si="40"/>
        <v>254000</v>
      </c>
      <c r="L96" s="127">
        <f t="shared" si="40"/>
        <v>150518</v>
      </c>
      <c r="M96" s="129">
        <f t="shared" si="40"/>
        <v>103482</v>
      </c>
      <c r="N96" s="318">
        <f>SUBTOTAL(9,N99:N99)</f>
        <v>0</v>
      </c>
    </row>
    <row r="97" spans="1:14" s="47" customFormat="1" ht="29.25" customHeight="1">
      <c r="A97" s="294">
        <v>61</v>
      </c>
      <c r="B97" s="53"/>
      <c r="C97" s="258" t="s">
        <v>143</v>
      </c>
      <c r="D97" s="55"/>
      <c r="E97" s="125"/>
      <c r="F97" s="125"/>
      <c r="G97" s="108">
        <f>H97+I97</f>
        <v>45000</v>
      </c>
      <c r="H97" s="108">
        <v>45000</v>
      </c>
      <c r="I97" s="33">
        <v>0</v>
      </c>
      <c r="J97" s="33">
        <f>K97-G97</f>
        <v>0</v>
      </c>
      <c r="K97" s="349">
        <f>SUM(L97:M97)</f>
        <v>45000</v>
      </c>
      <c r="L97" s="108">
        <v>45000</v>
      </c>
      <c r="M97" s="94">
        <v>0</v>
      </c>
      <c r="N97" s="253"/>
    </row>
    <row r="98" spans="1:14" s="47" customFormat="1" ht="29.25" customHeight="1">
      <c r="A98" s="294">
        <v>62</v>
      </c>
      <c r="B98" s="53"/>
      <c r="C98" s="258" t="s">
        <v>169</v>
      </c>
      <c r="D98" s="55"/>
      <c r="E98" s="125"/>
      <c r="F98" s="125"/>
      <c r="G98" s="108">
        <f>H98+I98</f>
        <v>0</v>
      </c>
      <c r="H98" s="108">
        <v>0</v>
      </c>
      <c r="I98" s="33">
        <v>0</v>
      </c>
      <c r="J98" s="33">
        <f>K98-G98</f>
        <v>195000</v>
      </c>
      <c r="K98" s="349">
        <f>SUM(L98:M98)</f>
        <v>195000</v>
      </c>
      <c r="L98" s="108">
        <v>91518</v>
      </c>
      <c r="M98" s="94">
        <v>103482</v>
      </c>
      <c r="N98" s="253"/>
    </row>
    <row r="99" spans="1:14" s="62" customFormat="1" ht="23.25" thickBot="1">
      <c r="A99" s="183">
        <v>63</v>
      </c>
      <c r="B99" s="237"/>
      <c r="C99" s="149" t="s">
        <v>114</v>
      </c>
      <c r="D99" s="233" t="s">
        <v>117</v>
      </c>
      <c r="E99" s="254">
        <v>50000</v>
      </c>
      <c r="F99" s="218"/>
      <c r="G99" s="234">
        <f>H99+I99</f>
        <v>14000</v>
      </c>
      <c r="H99" s="234">
        <v>14000</v>
      </c>
      <c r="I99" s="255">
        <v>0</v>
      </c>
      <c r="J99" s="255">
        <f>K99-G99</f>
        <v>0</v>
      </c>
      <c r="K99" s="354">
        <f>SUM(L99:M99)</f>
        <v>14000</v>
      </c>
      <c r="L99" s="234">
        <v>14000</v>
      </c>
      <c r="M99" s="257">
        <v>0</v>
      </c>
      <c r="N99" s="213"/>
    </row>
    <row r="100" spans="1:14" s="66" customFormat="1" ht="27.75" customHeight="1" thickBot="1">
      <c r="A100" s="91"/>
      <c r="B100" s="57" t="s">
        <v>67</v>
      </c>
      <c r="C100" s="58" t="s">
        <v>3</v>
      </c>
      <c r="D100" s="59"/>
      <c r="E100" s="96">
        <f>SUBTOTAL(9,E102:E107)</f>
        <v>19380</v>
      </c>
      <c r="F100" s="96">
        <f>SUBTOTAL(9,F102:F107)</f>
        <v>0</v>
      </c>
      <c r="G100" s="96">
        <f>SUBTOTAL(9,G102:G110)</f>
        <v>19380</v>
      </c>
      <c r="H100" s="96">
        <f aca="true" t="shared" si="41" ref="H100:M100">SUBTOTAL(9,H102:H110)</f>
        <v>19380</v>
      </c>
      <c r="I100" s="96">
        <f t="shared" si="41"/>
        <v>0</v>
      </c>
      <c r="J100" s="96">
        <f t="shared" si="41"/>
        <v>7000</v>
      </c>
      <c r="K100" s="339">
        <f t="shared" si="41"/>
        <v>26380</v>
      </c>
      <c r="L100" s="96">
        <f t="shared" si="41"/>
        <v>26380</v>
      </c>
      <c r="M100" s="96">
        <f t="shared" si="41"/>
        <v>0</v>
      </c>
      <c r="N100" s="251">
        <f>SUBTOTAL(9,N102:N107)</f>
        <v>0</v>
      </c>
    </row>
    <row r="101" spans="1:14" s="47" customFormat="1" ht="29.25" customHeight="1">
      <c r="A101" s="90"/>
      <c r="B101" s="53" t="s">
        <v>27</v>
      </c>
      <c r="C101" s="54" t="s">
        <v>28</v>
      </c>
      <c r="D101" s="55"/>
      <c r="E101" s="125">
        <f aca="true" t="shared" si="42" ref="E101:N101">SUBTOTAL(9,E102:E103)</f>
        <v>0</v>
      </c>
      <c r="F101" s="125">
        <f t="shared" si="42"/>
        <v>0</v>
      </c>
      <c r="G101" s="125">
        <f t="shared" si="42"/>
        <v>0</v>
      </c>
      <c r="H101" s="125">
        <f t="shared" si="42"/>
        <v>0</v>
      </c>
      <c r="I101" s="125">
        <f t="shared" si="42"/>
        <v>0</v>
      </c>
      <c r="J101" s="125">
        <f t="shared" si="42"/>
        <v>0</v>
      </c>
      <c r="K101" s="357">
        <f t="shared" si="42"/>
        <v>0</v>
      </c>
      <c r="L101" s="125">
        <f t="shared" si="42"/>
        <v>0</v>
      </c>
      <c r="M101" s="181">
        <f t="shared" si="42"/>
        <v>0</v>
      </c>
      <c r="N101" s="328">
        <f t="shared" si="42"/>
        <v>0</v>
      </c>
    </row>
    <row r="102" spans="1:14" s="8" customFormat="1" ht="22.5">
      <c r="A102" s="93">
        <v>43</v>
      </c>
      <c r="B102" s="20"/>
      <c r="C102" s="30" t="s">
        <v>105</v>
      </c>
      <c r="D102" s="31"/>
      <c r="E102" s="106"/>
      <c r="F102" s="138"/>
      <c r="G102" s="108">
        <f>H102+I102</f>
        <v>0</v>
      </c>
      <c r="H102" s="108"/>
      <c r="I102" s="32"/>
      <c r="J102" s="32"/>
      <c r="K102" s="349"/>
      <c r="L102" s="108"/>
      <c r="M102" s="94"/>
      <c r="N102" s="213"/>
    </row>
    <row r="103" spans="1:14" s="8" customFormat="1" ht="23.25" thickBot="1">
      <c r="A103" s="89">
        <v>44</v>
      </c>
      <c r="B103" s="22"/>
      <c r="C103" s="30" t="s">
        <v>105</v>
      </c>
      <c r="D103" s="31"/>
      <c r="E103" s="106"/>
      <c r="F103" s="137"/>
      <c r="G103" s="108">
        <f>H103+I103</f>
        <v>0</v>
      </c>
      <c r="H103" s="108"/>
      <c r="I103" s="32"/>
      <c r="J103" s="32"/>
      <c r="K103" s="349"/>
      <c r="L103" s="108"/>
      <c r="M103" s="94"/>
      <c r="N103" s="213"/>
    </row>
    <row r="104" spans="1:14" s="47" customFormat="1" ht="29.25" customHeight="1">
      <c r="A104" s="87"/>
      <c r="B104" s="44" t="s">
        <v>29</v>
      </c>
      <c r="C104" s="45" t="s">
        <v>30</v>
      </c>
      <c r="D104" s="46"/>
      <c r="E104" s="103">
        <f aca="true" t="shared" si="43" ref="E104:N104">SUBTOTAL(9,E105)</f>
        <v>0</v>
      </c>
      <c r="F104" s="103">
        <f t="shared" si="43"/>
        <v>0</v>
      </c>
      <c r="G104" s="103">
        <f t="shared" si="43"/>
        <v>0</v>
      </c>
      <c r="H104" s="103">
        <f t="shared" si="43"/>
        <v>0</v>
      </c>
      <c r="I104" s="103">
        <f t="shared" si="43"/>
        <v>0</v>
      </c>
      <c r="J104" s="103">
        <f t="shared" si="43"/>
        <v>0</v>
      </c>
      <c r="K104" s="348">
        <f t="shared" si="43"/>
        <v>0</v>
      </c>
      <c r="L104" s="103">
        <f t="shared" si="43"/>
        <v>0</v>
      </c>
      <c r="M104" s="105">
        <f t="shared" si="43"/>
        <v>0</v>
      </c>
      <c r="N104" s="318">
        <f t="shared" si="43"/>
        <v>0</v>
      </c>
    </row>
    <row r="105" spans="1:14" s="8" customFormat="1" ht="12.75">
      <c r="A105" s="89">
        <v>45</v>
      </c>
      <c r="B105" s="22"/>
      <c r="C105" s="52" t="s">
        <v>106</v>
      </c>
      <c r="D105" s="31"/>
      <c r="E105" s="106"/>
      <c r="F105" s="137"/>
      <c r="G105" s="108">
        <f>H105+I105</f>
        <v>0</v>
      </c>
      <c r="H105" s="108"/>
      <c r="I105" s="32"/>
      <c r="J105" s="32"/>
      <c r="K105" s="349"/>
      <c r="L105" s="108"/>
      <c r="M105" s="94"/>
      <c r="N105" s="213"/>
    </row>
    <row r="106" spans="1:14" s="47" customFormat="1" ht="29.25" customHeight="1">
      <c r="A106" s="90"/>
      <c r="B106" s="53" t="s">
        <v>39</v>
      </c>
      <c r="C106" s="54" t="s">
        <v>40</v>
      </c>
      <c r="D106" s="55" t="s">
        <v>118</v>
      </c>
      <c r="E106" s="125">
        <f aca="true" t="shared" si="44" ref="E106:N106">SUBTOTAL(9,E107:E107)</f>
        <v>19380</v>
      </c>
      <c r="F106" s="125">
        <f t="shared" si="44"/>
        <v>0</v>
      </c>
      <c r="G106" s="125">
        <f t="shared" si="44"/>
        <v>19380</v>
      </c>
      <c r="H106" s="125">
        <f t="shared" si="44"/>
        <v>19380</v>
      </c>
      <c r="I106" s="125">
        <f t="shared" si="44"/>
        <v>0</v>
      </c>
      <c r="J106" s="125">
        <f t="shared" si="44"/>
        <v>0</v>
      </c>
      <c r="K106" s="357">
        <f t="shared" si="44"/>
        <v>19380</v>
      </c>
      <c r="L106" s="125">
        <f t="shared" si="44"/>
        <v>19380</v>
      </c>
      <c r="M106" s="181">
        <f t="shared" si="44"/>
        <v>0</v>
      </c>
      <c r="N106" s="328">
        <f t="shared" si="44"/>
        <v>0</v>
      </c>
    </row>
    <row r="107" spans="1:14" s="8" customFormat="1" ht="23.25" thickBot="1">
      <c r="A107" s="89">
        <v>64</v>
      </c>
      <c r="B107" s="22"/>
      <c r="C107" s="203" t="s">
        <v>105</v>
      </c>
      <c r="D107" s="204" t="s">
        <v>117</v>
      </c>
      <c r="E107" s="205">
        <v>19380</v>
      </c>
      <c r="F107" s="206"/>
      <c r="G107" s="207">
        <f>SUM(H107:I107)</f>
        <v>19380</v>
      </c>
      <c r="H107" s="207">
        <v>19380</v>
      </c>
      <c r="I107" s="208">
        <v>0</v>
      </c>
      <c r="J107" s="208">
        <f>K107-G107</f>
        <v>0</v>
      </c>
      <c r="K107" s="350">
        <f>SUM(L107:M107)</f>
        <v>19380</v>
      </c>
      <c r="L107" s="207">
        <v>19380</v>
      </c>
      <c r="M107" s="214">
        <v>0</v>
      </c>
      <c r="N107" s="213"/>
    </row>
    <row r="108" spans="1:14" s="47" customFormat="1" ht="29.25" customHeight="1">
      <c r="A108" s="90"/>
      <c r="B108" s="53" t="s">
        <v>170</v>
      </c>
      <c r="C108" s="54" t="s">
        <v>171</v>
      </c>
      <c r="D108" s="55"/>
      <c r="E108" s="125"/>
      <c r="F108" s="125"/>
      <c r="G108" s="125">
        <f>SUBTOTAL(9,G109:G110)</f>
        <v>0</v>
      </c>
      <c r="H108" s="125">
        <f aca="true" t="shared" si="45" ref="H108:M108">SUBTOTAL(9,H109:H110)</f>
        <v>0</v>
      </c>
      <c r="I108" s="125">
        <f t="shared" si="45"/>
        <v>0</v>
      </c>
      <c r="J108" s="125">
        <f t="shared" si="45"/>
        <v>7000</v>
      </c>
      <c r="K108" s="357">
        <f t="shared" si="45"/>
        <v>7000</v>
      </c>
      <c r="L108" s="125">
        <f t="shared" si="45"/>
        <v>7000</v>
      </c>
      <c r="M108" s="125">
        <f t="shared" si="45"/>
        <v>0</v>
      </c>
      <c r="N108" s="328"/>
    </row>
    <row r="109" spans="1:14" s="8" customFormat="1" ht="22.5">
      <c r="A109" s="183"/>
      <c r="B109" s="21" t="s">
        <v>147</v>
      </c>
      <c r="C109" s="149" t="s">
        <v>172</v>
      </c>
      <c r="D109" s="233"/>
      <c r="E109" s="254"/>
      <c r="F109" s="218"/>
      <c r="G109" s="125">
        <f aca="true" t="shared" si="46" ref="G109:M109">SUBTOTAL(9,G110:G110)</f>
        <v>0</v>
      </c>
      <c r="H109" s="125">
        <f t="shared" si="46"/>
        <v>0</v>
      </c>
      <c r="I109" s="125">
        <f t="shared" si="46"/>
        <v>0</v>
      </c>
      <c r="J109" s="125">
        <f t="shared" si="46"/>
        <v>7000</v>
      </c>
      <c r="K109" s="357">
        <f t="shared" si="46"/>
        <v>7000</v>
      </c>
      <c r="L109" s="125">
        <f t="shared" si="46"/>
        <v>7000</v>
      </c>
      <c r="M109" s="181">
        <f t="shared" si="46"/>
        <v>0</v>
      </c>
      <c r="N109" s="362"/>
    </row>
    <row r="110" spans="1:14" s="47" customFormat="1" ht="29.25" customHeight="1" thickBot="1">
      <c r="A110" s="294">
        <v>65</v>
      </c>
      <c r="B110" s="53"/>
      <c r="C110" s="258" t="s">
        <v>173</v>
      </c>
      <c r="D110" s="55"/>
      <c r="E110" s="125"/>
      <c r="F110" s="125"/>
      <c r="G110" s="207">
        <f>SUM(H110:I110)</f>
        <v>0</v>
      </c>
      <c r="H110" s="207">
        <v>0</v>
      </c>
      <c r="I110" s="208">
        <v>0</v>
      </c>
      <c r="J110" s="208">
        <f>K110-G110</f>
        <v>7000</v>
      </c>
      <c r="K110" s="350">
        <f>SUM(L110:M110)</f>
        <v>7000</v>
      </c>
      <c r="L110" s="207">
        <v>7000</v>
      </c>
      <c r="M110" s="214">
        <v>0</v>
      </c>
      <c r="N110" s="253"/>
    </row>
    <row r="111" spans="1:14" s="60" customFormat="1" ht="29.25" customHeight="1" thickBot="1">
      <c r="A111" s="86"/>
      <c r="B111" s="68" t="s">
        <v>55</v>
      </c>
      <c r="C111" s="58" t="s">
        <v>58</v>
      </c>
      <c r="D111" s="59"/>
      <c r="E111" s="96"/>
      <c r="F111" s="96"/>
      <c r="G111" s="96">
        <f>SUBTOTAL(9,G113:G114)</f>
        <v>44200</v>
      </c>
      <c r="H111" s="96">
        <f>SUBTOTAL(9,H113:H114)</f>
        <v>44200</v>
      </c>
      <c r="I111" s="96">
        <f>SUBTOTAL(9,I113:I114)</f>
        <v>0</v>
      </c>
      <c r="J111" s="96">
        <f>SUBTOTAL(9,I113:J114)</f>
        <v>0</v>
      </c>
      <c r="K111" s="339">
        <f>SUBTOTAL(9,K113:K114)</f>
        <v>44200</v>
      </c>
      <c r="L111" s="96">
        <f>SUBTOTAL(9,L113:L114)</f>
        <v>44200</v>
      </c>
      <c r="M111" s="102">
        <f>SUBTOTAL(9,M113:M114)</f>
        <v>0</v>
      </c>
      <c r="N111" s="311"/>
    </row>
    <row r="112" spans="1:14" s="47" customFormat="1" ht="29.25" customHeight="1">
      <c r="A112" s="87"/>
      <c r="B112" s="44" t="s">
        <v>56</v>
      </c>
      <c r="C112" s="45" t="s">
        <v>57</v>
      </c>
      <c r="D112" s="46"/>
      <c r="E112" s="103"/>
      <c r="F112" s="103"/>
      <c r="G112" s="103">
        <f aca="true" t="shared" si="47" ref="G112:M112">SUBTOTAL(9,G113:G114)</f>
        <v>44200</v>
      </c>
      <c r="H112" s="103">
        <f t="shared" si="47"/>
        <v>44200</v>
      </c>
      <c r="I112" s="103">
        <f t="shared" si="47"/>
        <v>0</v>
      </c>
      <c r="J112" s="103">
        <f t="shared" si="47"/>
        <v>0</v>
      </c>
      <c r="K112" s="348">
        <f t="shared" si="47"/>
        <v>44200</v>
      </c>
      <c r="L112" s="103">
        <f t="shared" si="47"/>
        <v>44200</v>
      </c>
      <c r="M112" s="105">
        <f t="shared" si="47"/>
        <v>0</v>
      </c>
      <c r="N112" s="318"/>
    </row>
    <row r="113" spans="1:14" s="69" customFormat="1" ht="22.5">
      <c r="A113" s="93">
        <v>66</v>
      </c>
      <c r="B113" s="23" t="s">
        <v>147</v>
      </c>
      <c r="C113" s="144" t="s">
        <v>148</v>
      </c>
      <c r="D113" s="31"/>
      <c r="E113" s="106"/>
      <c r="F113" s="120"/>
      <c r="G113" s="108">
        <f>H113+I113</f>
        <v>15200</v>
      </c>
      <c r="H113" s="108">
        <v>15200</v>
      </c>
      <c r="I113" s="33">
        <v>0</v>
      </c>
      <c r="J113" s="171">
        <f>K113-G113</f>
        <v>0</v>
      </c>
      <c r="K113" s="349">
        <f>L113+M113</f>
        <v>15200</v>
      </c>
      <c r="L113" s="108">
        <v>15200</v>
      </c>
      <c r="M113" s="94">
        <v>0</v>
      </c>
      <c r="N113" s="315"/>
    </row>
    <row r="114" spans="1:14" s="295" customFormat="1" ht="12" thickBot="1">
      <c r="A114" s="297">
        <v>67</v>
      </c>
      <c r="B114" s="298"/>
      <c r="C114" s="299" t="s">
        <v>150</v>
      </c>
      <c r="D114" s="299"/>
      <c r="E114" s="300"/>
      <c r="F114" s="301"/>
      <c r="G114" s="302">
        <f>H114+I114</f>
        <v>29000</v>
      </c>
      <c r="H114" s="302">
        <v>29000</v>
      </c>
      <c r="I114" s="302">
        <v>0</v>
      </c>
      <c r="J114" s="303">
        <f>K114-G114</f>
        <v>0</v>
      </c>
      <c r="K114" s="359">
        <f>L114+M114</f>
        <v>29000</v>
      </c>
      <c r="L114" s="304">
        <v>29000</v>
      </c>
      <c r="M114" s="305">
        <v>0</v>
      </c>
      <c r="N114" s="296"/>
    </row>
    <row r="115" spans="1:14" s="47" customFormat="1" ht="29.25" customHeight="1" thickBot="1">
      <c r="A115" s="395" t="s">
        <v>69</v>
      </c>
      <c r="B115" s="396"/>
      <c r="C115" s="397"/>
      <c r="D115" s="141"/>
      <c r="E115" s="142">
        <f aca="true" t="shared" si="48" ref="E115:N115">SUBTOTAL(9,E118:E121)</f>
        <v>1680000</v>
      </c>
      <c r="F115" s="142">
        <f t="shared" si="48"/>
        <v>630000</v>
      </c>
      <c r="G115" s="142">
        <f t="shared" si="48"/>
        <v>1210000</v>
      </c>
      <c r="H115" s="142">
        <f t="shared" si="48"/>
        <v>1210000</v>
      </c>
      <c r="I115" s="142">
        <f t="shared" si="48"/>
        <v>0</v>
      </c>
      <c r="J115" s="142">
        <f t="shared" si="48"/>
        <v>0</v>
      </c>
      <c r="K115" s="342">
        <f t="shared" si="48"/>
        <v>1210000</v>
      </c>
      <c r="L115" s="142">
        <f t="shared" si="48"/>
        <v>1210000</v>
      </c>
      <c r="M115" s="180">
        <f t="shared" si="48"/>
        <v>0</v>
      </c>
      <c r="N115" s="202">
        <f t="shared" si="48"/>
        <v>-160000</v>
      </c>
    </row>
    <row r="116" spans="1:14" s="66" customFormat="1" ht="27.75" customHeight="1" thickBot="1">
      <c r="A116" s="91"/>
      <c r="B116" s="57" t="s">
        <v>1</v>
      </c>
      <c r="C116" s="58" t="s">
        <v>19</v>
      </c>
      <c r="D116" s="59"/>
      <c r="E116" s="96">
        <f aca="true" t="shared" si="49" ref="E116:N116">SUBTOTAL(9,E118)</f>
        <v>1100000</v>
      </c>
      <c r="F116" s="96">
        <f t="shared" si="49"/>
        <v>600000</v>
      </c>
      <c r="G116" s="96">
        <f t="shared" si="49"/>
        <v>660000</v>
      </c>
      <c r="H116" s="96">
        <f t="shared" si="49"/>
        <v>660000</v>
      </c>
      <c r="I116" s="96">
        <f t="shared" si="49"/>
        <v>0</v>
      </c>
      <c r="J116" s="96">
        <f t="shared" si="49"/>
        <v>0</v>
      </c>
      <c r="K116" s="339">
        <f t="shared" si="49"/>
        <v>660000</v>
      </c>
      <c r="L116" s="96">
        <f t="shared" si="49"/>
        <v>660000</v>
      </c>
      <c r="M116" s="102">
        <f t="shared" si="49"/>
        <v>0</v>
      </c>
      <c r="N116" s="311">
        <f t="shared" si="49"/>
        <v>-160000</v>
      </c>
    </row>
    <row r="117" spans="1:14" s="47" customFormat="1" ht="55.5" customHeight="1">
      <c r="A117" s="92"/>
      <c r="B117" s="67" t="s">
        <v>5</v>
      </c>
      <c r="C117" s="48" t="s">
        <v>61</v>
      </c>
      <c r="D117" s="49"/>
      <c r="E117" s="127">
        <f aca="true" t="shared" si="50" ref="E117:N117">SUBTOTAL(9,E118)</f>
        <v>1100000</v>
      </c>
      <c r="F117" s="127">
        <f t="shared" si="50"/>
        <v>600000</v>
      </c>
      <c r="G117" s="127">
        <f t="shared" si="50"/>
        <v>660000</v>
      </c>
      <c r="H117" s="127">
        <f t="shared" si="50"/>
        <v>660000</v>
      </c>
      <c r="I117" s="127">
        <f t="shared" si="50"/>
        <v>0</v>
      </c>
      <c r="J117" s="127">
        <f t="shared" si="50"/>
        <v>0</v>
      </c>
      <c r="K117" s="358">
        <f t="shared" si="50"/>
        <v>660000</v>
      </c>
      <c r="L117" s="127">
        <f t="shared" si="50"/>
        <v>660000</v>
      </c>
      <c r="M117" s="129">
        <f t="shared" si="50"/>
        <v>0</v>
      </c>
      <c r="N117" s="253">
        <f t="shared" si="50"/>
        <v>-160000</v>
      </c>
    </row>
    <row r="118" spans="1:14" s="8" customFormat="1" ht="23.25" thickBot="1">
      <c r="A118" s="183">
        <v>68</v>
      </c>
      <c r="B118" s="26"/>
      <c r="C118" s="30" t="s">
        <v>62</v>
      </c>
      <c r="D118" s="31" t="s">
        <v>44</v>
      </c>
      <c r="E118" s="106">
        <v>1100000</v>
      </c>
      <c r="F118" s="137">
        <v>600000</v>
      </c>
      <c r="G118" s="108">
        <f>H118+I118</f>
        <v>660000</v>
      </c>
      <c r="H118" s="108">
        <v>660000</v>
      </c>
      <c r="I118" s="32">
        <v>0</v>
      </c>
      <c r="J118" s="32">
        <f>K118-G118</f>
        <v>0</v>
      </c>
      <c r="K118" s="349">
        <f>L118+M118</f>
        <v>660000</v>
      </c>
      <c r="L118" s="108">
        <v>660000</v>
      </c>
      <c r="M118" s="214">
        <v>0</v>
      </c>
      <c r="N118" s="213">
        <f>E118-F118-K118</f>
        <v>-160000</v>
      </c>
    </row>
    <row r="119" spans="1:14" s="60" customFormat="1" ht="29.25" customHeight="1" thickBot="1">
      <c r="A119" s="86"/>
      <c r="B119" s="68" t="s">
        <v>65</v>
      </c>
      <c r="C119" s="58" t="s">
        <v>2</v>
      </c>
      <c r="D119" s="59"/>
      <c r="E119" s="96">
        <f aca="true" t="shared" si="51" ref="E119:N119">SUBTOTAL(9,E121)</f>
        <v>580000</v>
      </c>
      <c r="F119" s="96">
        <f t="shared" si="51"/>
        <v>30000</v>
      </c>
      <c r="G119" s="96">
        <f t="shared" si="51"/>
        <v>550000</v>
      </c>
      <c r="H119" s="96">
        <f t="shared" si="51"/>
        <v>550000</v>
      </c>
      <c r="I119" s="96">
        <f t="shared" si="51"/>
        <v>0</v>
      </c>
      <c r="J119" s="96">
        <f t="shared" si="51"/>
        <v>0</v>
      </c>
      <c r="K119" s="339">
        <f t="shared" si="51"/>
        <v>550000</v>
      </c>
      <c r="L119" s="96">
        <f t="shared" si="51"/>
        <v>550000</v>
      </c>
      <c r="M119" s="102">
        <f t="shared" si="51"/>
        <v>0</v>
      </c>
      <c r="N119" s="311">
        <f t="shared" si="51"/>
        <v>0</v>
      </c>
    </row>
    <row r="120" spans="1:14" s="47" customFormat="1" ht="29.25" customHeight="1">
      <c r="A120" s="87"/>
      <c r="B120" s="44" t="s">
        <v>22</v>
      </c>
      <c r="C120" s="45" t="s">
        <v>23</v>
      </c>
      <c r="D120" s="46"/>
      <c r="E120" s="103">
        <f aca="true" t="shared" si="52" ref="E120:N120">SUBTOTAL(9,E121)</f>
        <v>580000</v>
      </c>
      <c r="F120" s="103">
        <f t="shared" si="52"/>
        <v>30000</v>
      </c>
      <c r="G120" s="103">
        <f t="shared" si="52"/>
        <v>550000</v>
      </c>
      <c r="H120" s="103">
        <f t="shared" si="52"/>
        <v>550000</v>
      </c>
      <c r="I120" s="103">
        <f t="shared" si="52"/>
        <v>0</v>
      </c>
      <c r="J120" s="103">
        <f t="shared" si="52"/>
        <v>0</v>
      </c>
      <c r="K120" s="348">
        <f t="shared" si="52"/>
        <v>550000</v>
      </c>
      <c r="L120" s="103">
        <f t="shared" si="52"/>
        <v>550000</v>
      </c>
      <c r="M120" s="105">
        <f t="shared" si="52"/>
        <v>0</v>
      </c>
      <c r="N120" s="318">
        <f t="shared" si="52"/>
        <v>0</v>
      </c>
    </row>
    <row r="121" spans="1:14" s="69" customFormat="1" ht="34.5" thickBot="1">
      <c r="A121" s="308">
        <v>69</v>
      </c>
      <c r="B121" s="335"/>
      <c r="C121" s="336" t="s">
        <v>63</v>
      </c>
      <c r="D121" s="226" t="s">
        <v>44</v>
      </c>
      <c r="E121" s="227">
        <v>580000</v>
      </c>
      <c r="F121" s="249">
        <v>30000</v>
      </c>
      <c r="G121" s="229">
        <f>H121+I121</f>
        <v>550000</v>
      </c>
      <c r="H121" s="229">
        <v>550000</v>
      </c>
      <c r="I121" s="50">
        <v>0</v>
      </c>
      <c r="J121" s="337">
        <f>K121-G121</f>
        <v>0</v>
      </c>
      <c r="K121" s="355">
        <f>L121+M121</f>
        <v>550000</v>
      </c>
      <c r="L121" s="229">
        <v>550000</v>
      </c>
      <c r="M121" s="214">
        <v>0</v>
      </c>
      <c r="N121" s="315">
        <f>E121-F121-K121</f>
        <v>0</v>
      </c>
    </row>
    <row r="122" spans="4:14" ht="12.75">
      <c r="D122" s="18"/>
      <c r="F122" s="19"/>
      <c r="J122" s="201"/>
      <c r="N122" s="51"/>
    </row>
    <row r="123" spans="4:14" ht="12.75">
      <c r="D123" s="18"/>
      <c r="F123" s="19"/>
      <c r="J123" s="201"/>
      <c r="N123" s="51"/>
    </row>
    <row r="124" spans="4:14" ht="12.75">
      <c r="D124" s="18"/>
      <c r="F124" s="19"/>
      <c r="J124" s="201"/>
      <c r="N124" s="51"/>
    </row>
    <row r="125" spans="4:14" ht="12.75">
      <c r="D125" s="18"/>
      <c r="F125" s="19"/>
      <c r="J125" s="201"/>
      <c r="N125" s="51"/>
    </row>
    <row r="126" spans="4:14" ht="12.75">
      <c r="D126" s="18"/>
      <c r="F126" s="19"/>
      <c r="J126" s="201"/>
      <c r="N126" s="51"/>
    </row>
    <row r="127" spans="4:14" ht="12.75">
      <c r="D127" s="18"/>
      <c r="F127" s="19"/>
      <c r="J127" s="201"/>
      <c r="N127" s="51"/>
    </row>
    <row r="128" spans="4:14" ht="12.75">
      <c r="D128" s="18"/>
      <c r="F128" s="19"/>
      <c r="J128" s="201"/>
      <c r="N128" s="51"/>
    </row>
    <row r="129" spans="4:14" ht="12.75">
      <c r="D129" s="18"/>
      <c r="F129" s="19"/>
      <c r="J129" s="201"/>
      <c r="N129" s="51"/>
    </row>
    <row r="130" spans="4:14" ht="12.75">
      <c r="D130" s="18"/>
      <c r="F130" s="19"/>
      <c r="J130" s="201"/>
      <c r="N130" s="51"/>
    </row>
    <row r="131" spans="4:14" ht="12.75">
      <c r="D131" s="18"/>
      <c r="F131" s="19"/>
      <c r="J131" s="201"/>
      <c r="N131" s="51"/>
    </row>
    <row r="132" spans="4:14" ht="12.75">
      <c r="D132" s="18"/>
      <c r="F132" s="19"/>
      <c r="J132" s="201"/>
      <c r="N132" s="51"/>
    </row>
    <row r="133" spans="4:14" ht="12.75">
      <c r="D133" s="18"/>
      <c r="F133" s="19"/>
      <c r="J133" s="201"/>
      <c r="N133" s="51"/>
    </row>
    <row r="134" spans="4:14" ht="12.75">
      <c r="D134" s="18"/>
      <c r="F134" s="19"/>
      <c r="J134" s="201"/>
      <c r="N134" s="51"/>
    </row>
    <row r="135" spans="4:14" ht="12.75">
      <c r="D135" s="18"/>
      <c r="F135" s="19"/>
      <c r="J135" s="201"/>
      <c r="N135" s="51"/>
    </row>
    <row r="136" spans="4:14" ht="12.75">
      <c r="D136" s="18"/>
      <c r="F136" s="19"/>
      <c r="J136" s="201"/>
      <c r="N136" s="51"/>
    </row>
    <row r="137" spans="4:14" ht="12.75">
      <c r="D137" s="18"/>
      <c r="F137" s="19"/>
      <c r="J137" s="201"/>
      <c r="N137" s="51"/>
    </row>
    <row r="138" spans="4:14" ht="12.75">
      <c r="D138" s="18"/>
      <c r="F138" s="19"/>
      <c r="J138" s="201"/>
      <c r="N138" s="51"/>
    </row>
    <row r="139" spans="4:14" ht="12.75">
      <c r="D139" s="18"/>
      <c r="F139" s="19"/>
      <c r="J139" s="201"/>
      <c r="N139" s="51"/>
    </row>
    <row r="140" spans="4:14" ht="12.75">
      <c r="D140" s="18"/>
      <c r="F140" s="19"/>
      <c r="J140" s="201"/>
      <c r="N140" s="51"/>
    </row>
    <row r="141" spans="4:14" ht="12.75">
      <c r="D141" s="18"/>
      <c r="F141" s="19"/>
      <c r="J141" s="201"/>
      <c r="N141" s="51"/>
    </row>
    <row r="142" spans="4:14" ht="12.75">
      <c r="D142" s="18"/>
      <c r="F142" s="19"/>
      <c r="J142" s="201"/>
      <c r="N142" s="51"/>
    </row>
    <row r="143" spans="4:14" ht="12.75">
      <c r="D143" s="18"/>
      <c r="F143" s="19"/>
      <c r="J143" s="201"/>
      <c r="N143" s="51"/>
    </row>
    <row r="144" spans="4:14" ht="12.75">
      <c r="D144" s="18"/>
      <c r="F144" s="19"/>
      <c r="J144" s="201"/>
      <c r="N144" s="51"/>
    </row>
    <row r="145" spans="4:14" ht="12.75">
      <c r="D145" s="18"/>
      <c r="F145" s="19"/>
      <c r="J145" s="201"/>
      <c r="N145" s="51"/>
    </row>
    <row r="146" spans="4:14" ht="12.75">
      <c r="D146" s="18"/>
      <c r="F146" s="19"/>
      <c r="J146" s="201"/>
      <c r="N146" s="51"/>
    </row>
    <row r="147" spans="4:14" ht="12.75">
      <c r="D147" s="18"/>
      <c r="F147" s="19"/>
      <c r="J147" s="201"/>
      <c r="N147" s="51"/>
    </row>
    <row r="148" spans="4:14" ht="12.75">
      <c r="D148" s="18"/>
      <c r="F148" s="19"/>
      <c r="J148" s="201"/>
      <c r="N148" s="51"/>
    </row>
    <row r="149" spans="4:14" ht="12.75">
      <c r="D149" s="18"/>
      <c r="F149" s="19"/>
      <c r="J149" s="201"/>
      <c r="N149" s="51"/>
    </row>
    <row r="150" spans="4:14" ht="12.75">
      <c r="D150" s="18"/>
      <c r="F150" s="19"/>
      <c r="J150" s="201"/>
      <c r="N150" s="51"/>
    </row>
    <row r="151" spans="4:14" ht="12.75">
      <c r="D151" s="18"/>
      <c r="F151" s="19"/>
      <c r="J151" s="201"/>
      <c r="N151" s="51"/>
    </row>
    <row r="152" spans="4:14" ht="12.75">
      <c r="D152" s="18"/>
      <c r="F152" s="19"/>
      <c r="J152" s="201"/>
      <c r="N152" s="51"/>
    </row>
    <row r="153" spans="4:14" ht="12.75">
      <c r="D153" s="18"/>
      <c r="F153" s="19"/>
      <c r="J153" s="201"/>
      <c r="N153" s="51"/>
    </row>
    <row r="154" spans="4:14" ht="12.75">
      <c r="D154" s="18"/>
      <c r="F154" s="19"/>
      <c r="J154" s="201"/>
      <c r="N154" s="51"/>
    </row>
    <row r="155" spans="4:14" ht="12.75">
      <c r="D155" s="18"/>
      <c r="F155" s="19"/>
      <c r="J155" s="201"/>
      <c r="N155" s="51"/>
    </row>
    <row r="156" spans="4:14" ht="12.75">
      <c r="D156" s="18"/>
      <c r="F156" s="19"/>
      <c r="J156" s="201"/>
      <c r="N156" s="51"/>
    </row>
    <row r="157" spans="4:14" ht="12.75">
      <c r="D157" s="18"/>
      <c r="F157" s="19"/>
      <c r="J157" s="201"/>
      <c r="N157" s="51"/>
    </row>
    <row r="158" spans="4:14" ht="12.75">
      <c r="D158" s="18"/>
      <c r="F158" s="19"/>
      <c r="J158" s="201"/>
      <c r="N158" s="51"/>
    </row>
    <row r="159" spans="4:14" ht="12.75">
      <c r="D159" s="18"/>
      <c r="F159" s="19"/>
      <c r="J159" s="201"/>
      <c r="N159" s="51"/>
    </row>
    <row r="160" spans="4:14" ht="12.75">
      <c r="D160" s="18"/>
      <c r="F160" s="19"/>
      <c r="J160" s="201"/>
      <c r="N160" s="51"/>
    </row>
    <row r="161" spans="4:14" ht="12.75">
      <c r="D161" s="18"/>
      <c r="F161" s="19"/>
      <c r="J161" s="201"/>
      <c r="N161" s="51"/>
    </row>
    <row r="162" spans="4:14" ht="12.75">
      <c r="D162" s="18"/>
      <c r="F162" s="19"/>
      <c r="J162" s="201"/>
      <c r="N162" s="51"/>
    </row>
    <row r="163" spans="4:14" ht="12.75">
      <c r="D163" s="18"/>
      <c r="F163" s="19"/>
      <c r="J163" s="201"/>
      <c r="N163" s="51"/>
    </row>
    <row r="164" spans="4:14" ht="12.75">
      <c r="D164" s="18"/>
      <c r="F164" s="19"/>
      <c r="J164" s="201"/>
      <c r="N164" s="51"/>
    </row>
    <row r="165" spans="4:14" ht="12.75">
      <c r="D165" s="18"/>
      <c r="F165" s="19"/>
      <c r="J165" s="201"/>
      <c r="N165" s="51"/>
    </row>
    <row r="166" spans="4:14" ht="12.75">
      <c r="D166" s="18"/>
      <c r="F166" s="19"/>
      <c r="J166" s="201"/>
      <c r="N166" s="51"/>
    </row>
    <row r="167" spans="4:14" ht="12.75">
      <c r="D167" s="18"/>
      <c r="F167" s="19"/>
      <c r="J167" s="201"/>
      <c r="N167" s="51"/>
    </row>
    <row r="168" spans="4:14" ht="12.75">
      <c r="D168" s="18"/>
      <c r="F168" s="19"/>
      <c r="J168" s="201"/>
      <c r="N168" s="51"/>
    </row>
    <row r="169" spans="4:14" ht="12.75">
      <c r="D169" s="18"/>
      <c r="F169" s="19"/>
      <c r="J169" s="201"/>
      <c r="N169" s="51"/>
    </row>
    <row r="170" spans="4:14" ht="12.75">
      <c r="D170" s="18"/>
      <c r="F170" s="19"/>
      <c r="J170" s="201"/>
      <c r="N170" s="51"/>
    </row>
    <row r="171" spans="4:14" ht="12.75">
      <c r="D171" s="18"/>
      <c r="F171" s="19"/>
      <c r="J171" s="201"/>
      <c r="N171" s="51"/>
    </row>
    <row r="172" spans="4:14" ht="12.75">
      <c r="D172" s="18"/>
      <c r="F172" s="19"/>
      <c r="J172" s="201"/>
      <c r="N172" s="51"/>
    </row>
    <row r="173" spans="4:14" ht="12.75">
      <c r="D173" s="18"/>
      <c r="F173" s="19"/>
      <c r="J173" s="201"/>
      <c r="N173" s="51"/>
    </row>
    <row r="174" spans="4:14" ht="12.75">
      <c r="D174" s="18"/>
      <c r="F174" s="19"/>
      <c r="J174" s="201"/>
      <c r="N174" s="51"/>
    </row>
    <row r="175" spans="4:14" ht="12.75">
      <c r="D175" s="18"/>
      <c r="F175" s="19"/>
      <c r="J175" s="201"/>
      <c r="N175" s="51"/>
    </row>
    <row r="176" spans="4:14" ht="12.75">
      <c r="D176" s="18"/>
      <c r="F176" s="19"/>
      <c r="J176" s="201"/>
      <c r="N176" s="51"/>
    </row>
    <row r="177" spans="4:14" ht="12.75">
      <c r="D177" s="18"/>
      <c r="F177" s="19"/>
      <c r="J177" s="201"/>
      <c r="N177" s="51"/>
    </row>
    <row r="178" spans="4:14" ht="12.75">
      <c r="D178" s="18"/>
      <c r="F178" s="19"/>
      <c r="J178" s="201"/>
      <c r="N178" s="51"/>
    </row>
    <row r="179" spans="4:14" ht="12.75">
      <c r="D179" s="18"/>
      <c r="F179" s="19"/>
      <c r="J179" s="201"/>
      <c r="N179" s="51"/>
    </row>
    <row r="180" spans="4:14" ht="12.75">
      <c r="D180" s="18"/>
      <c r="F180" s="19"/>
      <c r="J180" s="201"/>
      <c r="N180" s="51"/>
    </row>
    <row r="181" spans="4:14" ht="12.75">
      <c r="D181" s="18"/>
      <c r="F181" s="19"/>
      <c r="J181" s="201"/>
      <c r="N181" s="51"/>
    </row>
    <row r="182" spans="4:14" ht="12.75">
      <c r="D182" s="18"/>
      <c r="F182" s="19"/>
      <c r="J182" s="201"/>
      <c r="N182" s="51"/>
    </row>
    <row r="183" spans="4:14" ht="12.75">
      <c r="D183" s="18"/>
      <c r="F183" s="19"/>
      <c r="J183" s="201"/>
      <c r="N183" s="51"/>
    </row>
    <row r="184" spans="4:14" ht="12.75">
      <c r="D184" s="18"/>
      <c r="F184" s="19"/>
      <c r="J184" s="201"/>
      <c r="N184" s="51"/>
    </row>
    <row r="185" spans="4:14" ht="12.75">
      <c r="D185" s="18"/>
      <c r="F185" s="19"/>
      <c r="J185" s="201"/>
      <c r="N185" s="51"/>
    </row>
    <row r="186" spans="4:14" ht="12.75">
      <c r="D186" s="18"/>
      <c r="F186" s="19"/>
      <c r="J186" s="201"/>
      <c r="N186" s="51"/>
    </row>
    <row r="187" spans="4:14" ht="12.75">
      <c r="D187" s="18"/>
      <c r="F187" s="19"/>
      <c r="J187" s="201"/>
      <c r="N187" s="51"/>
    </row>
    <row r="188" spans="4:14" ht="12.75">
      <c r="D188" s="18"/>
      <c r="F188" s="19"/>
      <c r="J188" s="201"/>
      <c r="N188" s="51"/>
    </row>
    <row r="189" spans="4:14" ht="12.75">
      <c r="D189" s="18"/>
      <c r="F189" s="19"/>
      <c r="J189" s="201"/>
      <c r="N189" s="51"/>
    </row>
    <row r="190" spans="4:14" ht="12.75">
      <c r="D190" s="18"/>
      <c r="F190" s="19"/>
      <c r="J190" s="201"/>
      <c r="N190" s="51"/>
    </row>
    <row r="191" spans="4:14" ht="12.75">
      <c r="D191" s="18"/>
      <c r="F191" s="19"/>
      <c r="J191" s="201"/>
      <c r="N191" s="51"/>
    </row>
    <row r="192" spans="4:14" ht="12.75">
      <c r="D192" s="18"/>
      <c r="F192" s="19"/>
      <c r="J192" s="201"/>
      <c r="N192" s="51"/>
    </row>
    <row r="193" spans="4:14" ht="12.75">
      <c r="D193" s="18"/>
      <c r="F193" s="19"/>
      <c r="J193" s="201"/>
      <c r="N193" s="51"/>
    </row>
    <row r="194" spans="4:14" ht="12.75">
      <c r="D194" s="18"/>
      <c r="F194" s="19"/>
      <c r="J194" s="201"/>
      <c r="N194" s="51"/>
    </row>
    <row r="195" spans="4:14" ht="12.75">
      <c r="D195" s="18"/>
      <c r="F195" s="19"/>
      <c r="J195" s="201"/>
      <c r="N195" s="51"/>
    </row>
    <row r="196" spans="4:14" ht="12.75">
      <c r="D196" s="18"/>
      <c r="F196" s="19"/>
      <c r="J196" s="201"/>
      <c r="N196" s="51"/>
    </row>
    <row r="197" spans="4:14" ht="12.75">
      <c r="D197" s="18"/>
      <c r="F197" s="19"/>
      <c r="J197" s="201"/>
      <c r="N197" s="51"/>
    </row>
    <row r="198" spans="4:14" ht="12.75">
      <c r="D198" s="18"/>
      <c r="F198" s="19"/>
      <c r="J198" s="201"/>
      <c r="N198" s="51"/>
    </row>
    <row r="199" spans="4:14" ht="12.75">
      <c r="D199" s="18"/>
      <c r="F199" s="19"/>
      <c r="J199" s="201"/>
      <c r="N199" s="51"/>
    </row>
    <row r="200" spans="4:14" ht="12.75">
      <c r="D200" s="18"/>
      <c r="F200" s="19"/>
      <c r="J200" s="201"/>
      <c r="N200" s="51"/>
    </row>
    <row r="201" spans="4:14" ht="12.75">
      <c r="D201" s="18"/>
      <c r="F201" s="19"/>
      <c r="J201" s="201"/>
      <c r="N201" s="51"/>
    </row>
    <row r="202" spans="4:14" ht="12.75">
      <c r="D202" s="18"/>
      <c r="F202" s="19"/>
      <c r="J202" s="201"/>
      <c r="N202" s="51"/>
    </row>
    <row r="203" spans="4:14" ht="12.75">
      <c r="D203" s="18"/>
      <c r="F203" s="19"/>
      <c r="J203" s="201"/>
      <c r="N203" s="51"/>
    </row>
    <row r="204" spans="4:14" ht="12.75">
      <c r="D204" s="18"/>
      <c r="F204" s="19"/>
      <c r="J204" s="201"/>
      <c r="N204" s="51"/>
    </row>
    <row r="205" spans="4:14" ht="12.75">
      <c r="D205" s="18"/>
      <c r="F205" s="19"/>
      <c r="J205" s="201"/>
      <c r="N205" s="51"/>
    </row>
    <row r="206" spans="4:14" ht="12.75">
      <c r="D206" s="18"/>
      <c r="F206" s="19"/>
      <c r="J206" s="201"/>
      <c r="N206" s="51"/>
    </row>
    <row r="207" spans="4:14" ht="12.75">
      <c r="D207" s="18"/>
      <c r="F207" s="19"/>
      <c r="J207" s="201"/>
      <c r="N207" s="51"/>
    </row>
    <row r="208" spans="4:14" ht="12.75">
      <c r="D208" s="18"/>
      <c r="F208" s="19"/>
      <c r="J208" s="201"/>
      <c r="N208" s="51"/>
    </row>
    <row r="209" spans="4:14" ht="12.75">
      <c r="D209" s="18"/>
      <c r="F209" s="19"/>
      <c r="J209" s="201"/>
      <c r="N209" s="51"/>
    </row>
    <row r="210" spans="4:14" ht="12.75">
      <c r="D210" s="18"/>
      <c r="F210" s="19"/>
      <c r="J210" s="201"/>
      <c r="N210" s="51"/>
    </row>
    <row r="211" spans="4:14" ht="12.75">
      <c r="D211" s="18"/>
      <c r="F211" s="19"/>
      <c r="J211" s="201"/>
      <c r="N211" s="51"/>
    </row>
    <row r="212" spans="4:14" ht="12.75">
      <c r="D212" s="18"/>
      <c r="F212" s="19"/>
      <c r="J212" s="201"/>
      <c r="N212" s="51"/>
    </row>
    <row r="213" spans="4:14" ht="12.75">
      <c r="D213" s="18"/>
      <c r="F213" s="19"/>
      <c r="J213" s="201"/>
      <c r="N213" s="51"/>
    </row>
    <row r="214" spans="4:14" ht="12.75">
      <c r="D214" s="18"/>
      <c r="F214" s="19"/>
      <c r="J214" s="201"/>
      <c r="N214" s="51"/>
    </row>
    <row r="215" spans="4:14" ht="12.75">
      <c r="D215" s="18"/>
      <c r="F215" s="19"/>
      <c r="J215" s="201"/>
      <c r="N215" s="51"/>
    </row>
    <row r="216" spans="4:14" ht="12.75">
      <c r="D216" s="18"/>
      <c r="F216" s="19"/>
      <c r="J216" s="201"/>
      <c r="N216" s="51"/>
    </row>
    <row r="217" spans="4:14" ht="12.75">
      <c r="D217" s="18"/>
      <c r="F217" s="19"/>
      <c r="J217" s="201"/>
      <c r="N217" s="51"/>
    </row>
    <row r="218" spans="4:14" ht="12.75">
      <c r="D218" s="18"/>
      <c r="F218" s="19"/>
      <c r="J218" s="201"/>
      <c r="N218" s="51"/>
    </row>
    <row r="219" spans="4:14" ht="12.75">
      <c r="D219" s="18"/>
      <c r="F219" s="19"/>
      <c r="J219" s="201"/>
      <c r="N219" s="51"/>
    </row>
    <row r="220" spans="4:14" ht="12.75">
      <c r="D220" s="18"/>
      <c r="F220" s="19"/>
      <c r="J220" s="201"/>
      <c r="N220" s="51"/>
    </row>
    <row r="221" spans="4:14" ht="12.75">
      <c r="D221" s="18"/>
      <c r="F221" s="19"/>
      <c r="J221" s="201"/>
      <c r="N221" s="51"/>
    </row>
    <row r="222" spans="4:14" ht="12.75">
      <c r="D222" s="18"/>
      <c r="F222" s="19"/>
      <c r="J222" s="201"/>
      <c r="N222" s="51"/>
    </row>
    <row r="223" spans="4:14" ht="12.75">
      <c r="D223" s="18"/>
      <c r="F223" s="19"/>
      <c r="J223" s="201"/>
      <c r="N223" s="51"/>
    </row>
    <row r="224" spans="4:14" ht="12.75">
      <c r="D224" s="18"/>
      <c r="F224" s="19"/>
      <c r="J224" s="201"/>
      <c r="N224" s="51"/>
    </row>
    <row r="225" spans="4:14" ht="12.75">
      <c r="D225" s="18"/>
      <c r="F225" s="19"/>
      <c r="J225" s="201"/>
      <c r="N225" s="51"/>
    </row>
    <row r="226" spans="4:14" ht="12.75">
      <c r="D226" s="18"/>
      <c r="F226" s="19"/>
      <c r="J226" s="201"/>
      <c r="N226" s="51"/>
    </row>
    <row r="227" spans="4:14" ht="12.75">
      <c r="D227" s="18"/>
      <c r="F227" s="19"/>
      <c r="J227" s="201"/>
      <c r="N227" s="51"/>
    </row>
    <row r="228" spans="4:14" ht="12.75">
      <c r="D228" s="18"/>
      <c r="F228" s="19"/>
      <c r="J228" s="201"/>
      <c r="N228" s="51"/>
    </row>
    <row r="229" spans="4:14" ht="12.75">
      <c r="D229" s="18"/>
      <c r="F229" s="19"/>
      <c r="J229" s="201"/>
      <c r="N229" s="51"/>
    </row>
    <row r="230" spans="6:14" ht="12.75">
      <c r="F230" s="19"/>
      <c r="J230" s="201"/>
      <c r="N230" s="51"/>
    </row>
    <row r="231" spans="6:14" ht="12.75">
      <c r="F231" s="19"/>
      <c r="J231" s="201"/>
      <c r="N231" s="51"/>
    </row>
    <row r="232" spans="6:14" ht="12.75">
      <c r="F232" s="19"/>
      <c r="J232" s="201"/>
      <c r="N232" s="51"/>
    </row>
    <row r="233" spans="6:14" ht="12.75">
      <c r="F233" s="19"/>
      <c r="J233" s="201"/>
      <c r="N233" s="51"/>
    </row>
    <row r="234" spans="6:14" ht="12.75">
      <c r="F234" s="19"/>
      <c r="J234" s="201"/>
      <c r="N234" s="51"/>
    </row>
    <row r="235" spans="6:14" ht="12.75">
      <c r="F235" s="19"/>
      <c r="J235" s="201"/>
      <c r="N235" s="51"/>
    </row>
    <row r="236" spans="6:14" ht="12.75">
      <c r="F236" s="19"/>
      <c r="J236" s="201"/>
      <c r="N236" s="51"/>
    </row>
    <row r="237" spans="6:14" ht="12.75">
      <c r="F237" s="19"/>
      <c r="J237" s="201"/>
      <c r="N237" s="51"/>
    </row>
    <row r="238" spans="6:14" ht="12.75">
      <c r="F238" s="19"/>
      <c r="J238" s="201"/>
      <c r="N238" s="51"/>
    </row>
    <row r="239" spans="6:14" ht="12.75">
      <c r="F239" s="19"/>
      <c r="J239" s="201"/>
      <c r="N239" s="51"/>
    </row>
    <row r="240" spans="6:14" ht="12.75">
      <c r="F240" s="19"/>
      <c r="J240" s="201"/>
      <c r="N240" s="51"/>
    </row>
    <row r="241" spans="6:14" ht="12.75">
      <c r="F241" s="19"/>
      <c r="J241" s="201"/>
      <c r="N241" s="51"/>
    </row>
    <row r="242" spans="6:14" ht="12.75">
      <c r="F242" s="19"/>
      <c r="J242" s="201"/>
      <c r="N242" s="51"/>
    </row>
    <row r="243" spans="6:14" ht="12.75">
      <c r="F243" s="19"/>
      <c r="J243" s="201"/>
      <c r="N243" s="51"/>
    </row>
    <row r="244" spans="6:14" ht="12.75">
      <c r="F244" s="19"/>
      <c r="J244" s="201"/>
      <c r="N244" s="51"/>
    </row>
    <row r="245" spans="6:14" ht="12.75">
      <c r="F245" s="19"/>
      <c r="J245" s="201"/>
      <c r="N245" s="51"/>
    </row>
    <row r="246" spans="6:14" ht="12.75">
      <c r="F246" s="19"/>
      <c r="J246" s="201"/>
      <c r="N246" s="51"/>
    </row>
    <row r="247" spans="6:14" ht="12.75">
      <c r="F247" s="19"/>
      <c r="J247" s="201"/>
      <c r="N247" s="51"/>
    </row>
    <row r="248" spans="6:14" ht="12.75">
      <c r="F248" s="19"/>
      <c r="J248" s="201"/>
      <c r="N248" s="51"/>
    </row>
    <row r="249" spans="6:14" ht="12.75">
      <c r="F249" s="19"/>
      <c r="J249" s="201"/>
      <c r="N249" s="51"/>
    </row>
    <row r="250" spans="6:14" ht="12.75">
      <c r="F250" s="19"/>
      <c r="J250" s="201"/>
      <c r="N250" s="51"/>
    </row>
    <row r="251" spans="6:14" ht="12.75">
      <c r="F251" s="19"/>
      <c r="J251" s="201"/>
      <c r="N251" s="51"/>
    </row>
    <row r="252" spans="6:14" ht="12.75">
      <c r="F252" s="19"/>
      <c r="J252" s="201"/>
      <c r="N252" s="51"/>
    </row>
    <row r="253" spans="6:14" ht="12.75">
      <c r="F253" s="19"/>
      <c r="J253" s="201"/>
      <c r="N253" s="51"/>
    </row>
    <row r="254" spans="6:14" ht="12.75">
      <c r="F254" s="19"/>
      <c r="J254" s="201"/>
      <c r="N254" s="51"/>
    </row>
    <row r="255" spans="6:14" ht="12.75">
      <c r="F255" s="19"/>
      <c r="J255" s="201"/>
      <c r="N255" s="51"/>
    </row>
    <row r="256" spans="6:14" ht="12.75">
      <c r="F256" s="19"/>
      <c r="J256" s="201"/>
      <c r="N256" s="51"/>
    </row>
    <row r="257" spans="6:14" ht="12.75">
      <c r="F257" s="19"/>
      <c r="J257" s="201"/>
      <c r="N257" s="51"/>
    </row>
    <row r="258" spans="6:14" ht="12.75">
      <c r="F258" s="19"/>
      <c r="J258" s="201"/>
      <c r="N258" s="51"/>
    </row>
    <row r="259" spans="6:14" ht="12.75">
      <c r="F259" s="19"/>
      <c r="J259" s="201"/>
      <c r="N259" s="51"/>
    </row>
    <row r="260" spans="6:14" ht="12.75">
      <c r="F260" s="19"/>
      <c r="J260" s="201"/>
      <c r="N260" s="51"/>
    </row>
    <row r="261" spans="6:14" ht="12.75">
      <c r="F261" s="19"/>
      <c r="J261" s="201"/>
      <c r="N261" s="51"/>
    </row>
    <row r="262" spans="6:14" ht="12.75">
      <c r="F262" s="19"/>
      <c r="J262" s="201"/>
      <c r="N262" s="51"/>
    </row>
    <row r="263" spans="6:14" ht="12.75">
      <c r="F263" s="19"/>
      <c r="J263" s="201"/>
      <c r="N263" s="51"/>
    </row>
    <row r="264" spans="6:14" ht="12.75">
      <c r="F264" s="19"/>
      <c r="J264" s="201"/>
      <c r="N264" s="51"/>
    </row>
    <row r="265" spans="6:14" ht="12.75">
      <c r="F265" s="19"/>
      <c r="J265" s="201"/>
      <c r="N265" s="51"/>
    </row>
    <row r="266" spans="6:14" ht="12.75">
      <c r="F266" s="19"/>
      <c r="J266" s="201"/>
      <c r="N266" s="51"/>
    </row>
    <row r="267" spans="6:14" ht="12.75">
      <c r="F267" s="19"/>
      <c r="J267" s="201"/>
      <c r="N267" s="51"/>
    </row>
    <row r="268" spans="6:14" ht="12.75">
      <c r="F268" s="19"/>
      <c r="J268" s="201"/>
      <c r="N268" s="51"/>
    </row>
    <row r="269" spans="6:14" ht="12.75">
      <c r="F269" s="19"/>
      <c r="J269" s="201"/>
      <c r="N269" s="51"/>
    </row>
    <row r="270" spans="6:14" ht="12.75">
      <c r="F270" s="19"/>
      <c r="J270" s="201"/>
      <c r="N270" s="51"/>
    </row>
    <row r="271" spans="6:14" ht="12.75">
      <c r="F271" s="19"/>
      <c r="J271" s="201"/>
      <c r="N271" s="51"/>
    </row>
    <row r="272" spans="6:14" ht="12.75">
      <c r="F272" s="19"/>
      <c r="J272" s="201"/>
      <c r="N272" s="51"/>
    </row>
    <row r="273" spans="6:14" ht="12.75">
      <c r="F273" s="19"/>
      <c r="J273" s="201"/>
      <c r="N273" s="51"/>
    </row>
    <row r="274" spans="6:14" ht="12.75">
      <c r="F274" s="19"/>
      <c r="J274" s="201"/>
      <c r="N274" s="51"/>
    </row>
    <row r="275" spans="6:14" ht="12.75">
      <c r="F275" s="19"/>
      <c r="J275" s="201"/>
      <c r="N275" s="51"/>
    </row>
    <row r="276" spans="6:14" ht="12.75">
      <c r="F276" s="19"/>
      <c r="J276" s="201"/>
      <c r="N276" s="51"/>
    </row>
    <row r="277" spans="6:14" ht="12.75">
      <c r="F277" s="19"/>
      <c r="J277" s="201"/>
      <c r="N277" s="51"/>
    </row>
    <row r="278" spans="6:14" ht="12.75">
      <c r="F278" s="19"/>
      <c r="J278" s="201"/>
      <c r="N278" s="51"/>
    </row>
    <row r="279" spans="6:14" ht="12.75">
      <c r="F279" s="19"/>
      <c r="J279" s="201"/>
      <c r="N279" s="51"/>
    </row>
    <row r="280" spans="6:14" ht="12.75">
      <c r="F280" s="19"/>
      <c r="J280" s="201"/>
      <c r="N280" s="51"/>
    </row>
    <row r="281" spans="6:14" ht="12.75">
      <c r="F281" s="19"/>
      <c r="J281" s="201"/>
      <c r="N281" s="51"/>
    </row>
    <row r="282" spans="6:14" ht="12.75">
      <c r="F282" s="19"/>
      <c r="J282" s="201"/>
      <c r="N282" s="51"/>
    </row>
    <row r="283" spans="6:14" ht="12.75">
      <c r="F283" s="19"/>
      <c r="J283" s="201"/>
      <c r="N283" s="51"/>
    </row>
    <row r="284" spans="6:14" ht="12.75">
      <c r="F284" s="19"/>
      <c r="J284" s="201"/>
      <c r="N284" s="51"/>
    </row>
    <row r="285" spans="6:14" ht="12.75">
      <c r="F285" s="19"/>
      <c r="J285" s="201"/>
      <c r="N285" s="51"/>
    </row>
    <row r="286" spans="6:14" ht="12.75">
      <c r="F286" s="19"/>
      <c r="J286" s="201"/>
      <c r="N286" s="51"/>
    </row>
    <row r="287" spans="6:14" ht="12.75">
      <c r="F287" s="19"/>
      <c r="J287" s="201"/>
      <c r="N287" s="51"/>
    </row>
    <row r="288" spans="6:14" ht="12.75">
      <c r="F288" s="19"/>
      <c r="J288" s="201"/>
      <c r="N288" s="51"/>
    </row>
    <row r="289" spans="6:14" ht="12.75">
      <c r="F289" s="19"/>
      <c r="J289" s="201"/>
      <c r="N289" s="51"/>
    </row>
    <row r="290" spans="6:14" ht="12.75">
      <c r="F290" s="19"/>
      <c r="J290" s="201"/>
      <c r="N290" s="51"/>
    </row>
    <row r="291" spans="6:14" ht="12.75">
      <c r="F291" s="19"/>
      <c r="J291" s="201"/>
      <c r="N291" s="51"/>
    </row>
    <row r="292" spans="6:14" ht="12.75">
      <c r="F292" s="19"/>
      <c r="J292" s="201"/>
      <c r="N292" s="51"/>
    </row>
    <row r="293" spans="6:14" ht="12.75">
      <c r="F293" s="19"/>
      <c r="J293" s="201"/>
      <c r="N293" s="51"/>
    </row>
    <row r="294" spans="6:14" ht="12.75">
      <c r="F294" s="19"/>
      <c r="J294" s="201"/>
      <c r="N294" s="51"/>
    </row>
    <row r="295" spans="6:14" ht="12.75">
      <c r="F295" s="19"/>
      <c r="J295" s="201"/>
      <c r="N295" s="51"/>
    </row>
    <row r="296" spans="6:14" ht="12.75">
      <c r="F296" s="19"/>
      <c r="J296" s="201"/>
      <c r="N296" s="51"/>
    </row>
    <row r="297" spans="6:14" ht="12.75">
      <c r="F297" s="19"/>
      <c r="J297" s="201"/>
      <c r="N297" s="51"/>
    </row>
    <row r="298" spans="6:14" ht="12.75">
      <c r="F298" s="19"/>
      <c r="J298" s="201"/>
      <c r="N298" s="51"/>
    </row>
    <row r="299" spans="6:14" ht="12.75">
      <c r="F299" s="19"/>
      <c r="J299" s="201"/>
      <c r="N299" s="51"/>
    </row>
    <row r="300" spans="6:14" ht="12.75">
      <c r="F300" s="19"/>
      <c r="J300" s="201"/>
      <c r="N300" s="51"/>
    </row>
    <row r="301" spans="6:14" ht="12.75">
      <c r="F301" s="19"/>
      <c r="J301" s="201"/>
      <c r="N301" s="51"/>
    </row>
    <row r="302" spans="6:14" ht="12.75">
      <c r="F302" s="19"/>
      <c r="J302" s="201"/>
      <c r="N302" s="51"/>
    </row>
    <row r="303" spans="6:14" ht="12.75">
      <c r="F303" s="19"/>
      <c r="J303" s="201"/>
      <c r="N303" s="51"/>
    </row>
    <row r="304" spans="6:14" ht="12.75">
      <c r="F304" s="19"/>
      <c r="J304" s="201"/>
      <c r="N304" s="51"/>
    </row>
    <row r="305" spans="6:14" ht="12.75">
      <c r="F305" s="19"/>
      <c r="J305" s="201"/>
      <c r="N305" s="51"/>
    </row>
    <row r="306" spans="6:14" ht="12.75">
      <c r="F306" s="19"/>
      <c r="J306" s="201"/>
      <c r="N306" s="51"/>
    </row>
    <row r="307" spans="6:14" ht="12.75">
      <c r="F307" s="19"/>
      <c r="J307" s="201"/>
      <c r="N307" s="51"/>
    </row>
    <row r="308" spans="6:14" ht="12.75">
      <c r="F308" s="19"/>
      <c r="J308" s="201"/>
      <c r="N308" s="51"/>
    </row>
    <row r="309" spans="6:14" ht="12.75">
      <c r="F309" s="19"/>
      <c r="J309" s="201"/>
      <c r="N309" s="51"/>
    </row>
    <row r="310" spans="6:14" ht="12.75">
      <c r="F310" s="19"/>
      <c r="J310" s="201"/>
      <c r="N310" s="51"/>
    </row>
    <row r="311" spans="6:14" ht="12.75">
      <c r="F311" s="19"/>
      <c r="J311" s="201"/>
      <c r="N311" s="51"/>
    </row>
    <row r="312" spans="6:14" ht="12.75">
      <c r="F312" s="19"/>
      <c r="J312" s="201"/>
      <c r="N312" s="51"/>
    </row>
    <row r="313" spans="6:14" ht="12.75">
      <c r="F313" s="19"/>
      <c r="J313" s="201"/>
      <c r="N313" s="51"/>
    </row>
    <row r="314" spans="6:14" ht="12.75">
      <c r="F314" s="19"/>
      <c r="J314" s="201"/>
      <c r="N314" s="51"/>
    </row>
    <row r="315" spans="6:14" ht="12.75">
      <c r="F315" s="19"/>
      <c r="J315" s="201"/>
      <c r="N315" s="51"/>
    </row>
    <row r="316" spans="6:14" ht="12.75">
      <c r="F316" s="19"/>
      <c r="J316" s="201"/>
      <c r="N316" s="51"/>
    </row>
    <row r="317" spans="6:14" ht="12.75">
      <c r="F317" s="19"/>
      <c r="J317" s="201"/>
      <c r="N317" s="51"/>
    </row>
    <row r="318" spans="6:14" ht="12.75">
      <c r="F318" s="19"/>
      <c r="J318" s="201"/>
      <c r="N318" s="51"/>
    </row>
    <row r="319" spans="6:14" ht="12.75">
      <c r="F319" s="19"/>
      <c r="J319" s="201"/>
      <c r="N319" s="51"/>
    </row>
    <row r="320" spans="6:14" ht="12.75">
      <c r="F320" s="19"/>
      <c r="J320" s="201"/>
      <c r="N320" s="51"/>
    </row>
    <row r="321" spans="6:14" ht="12.75">
      <c r="F321" s="19"/>
      <c r="J321" s="201"/>
      <c r="N321" s="51"/>
    </row>
    <row r="322" spans="6:14" ht="12.75">
      <c r="F322" s="19"/>
      <c r="J322" s="201"/>
      <c r="N322" s="51"/>
    </row>
    <row r="323" spans="6:14" ht="12.75">
      <c r="F323" s="19"/>
      <c r="J323" s="201"/>
      <c r="N323" s="51"/>
    </row>
    <row r="324" spans="6:14" ht="12.75">
      <c r="F324" s="19"/>
      <c r="J324" s="201"/>
      <c r="N324" s="51"/>
    </row>
    <row r="325" spans="6:14" ht="12.75">
      <c r="F325" s="19"/>
      <c r="J325" s="201"/>
      <c r="N325" s="51"/>
    </row>
    <row r="326" spans="6:14" ht="12.75">
      <c r="F326" s="19"/>
      <c r="J326" s="201"/>
      <c r="N326" s="51"/>
    </row>
    <row r="327" spans="6:14" ht="12.75">
      <c r="F327" s="19"/>
      <c r="J327" s="201"/>
      <c r="N327" s="51"/>
    </row>
    <row r="328" spans="6:14" ht="12.75">
      <c r="F328" s="19"/>
      <c r="J328" s="201"/>
      <c r="N328" s="51"/>
    </row>
    <row r="329" spans="6:14" ht="12.75">
      <c r="F329" s="19"/>
      <c r="J329" s="201"/>
      <c r="N329" s="51"/>
    </row>
    <row r="330" spans="6:14" ht="12.75">
      <c r="F330" s="19"/>
      <c r="J330" s="201"/>
      <c r="N330" s="51"/>
    </row>
    <row r="331" spans="6:14" ht="12.75">
      <c r="F331" s="19"/>
      <c r="J331" s="201"/>
      <c r="N331" s="51"/>
    </row>
    <row r="332" spans="6:14" ht="12.75">
      <c r="F332" s="19"/>
      <c r="J332" s="201"/>
      <c r="N332" s="51"/>
    </row>
    <row r="333" spans="6:14" ht="12.75">
      <c r="F333" s="19"/>
      <c r="J333" s="201"/>
      <c r="N333" s="51"/>
    </row>
    <row r="334" spans="6:14" ht="12.75">
      <c r="F334" s="19"/>
      <c r="J334" s="201"/>
      <c r="N334" s="51"/>
    </row>
    <row r="335" spans="6:14" ht="12.75">
      <c r="F335" s="19"/>
      <c r="J335" s="201"/>
      <c r="N335" s="51"/>
    </row>
    <row r="336" spans="6:14" ht="12.75">
      <c r="F336" s="19"/>
      <c r="J336" s="201"/>
      <c r="N336" s="51"/>
    </row>
    <row r="337" spans="6:14" ht="12.75">
      <c r="F337" s="19"/>
      <c r="J337" s="201"/>
      <c r="N337" s="51"/>
    </row>
    <row r="338" spans="6:14" ht="12.75">
      <c r="F338" s="19"/>
      <c r="J338" s="201"/>
      <c r="N338" s="51"/>
    </row>
    <row r="339" spans="6:14" ht="12.75">
      <c r="F339" s="19"/>
      <c r="J339" s="201"/>
      <c r="N339" s="51"/>
    </row>
    <row r="340" spans="6:14" ht="12.75">
      <c r="F340" s="19"/>
      <c r="J340" s="201"/>
      <c r="N340" s="51"/>
    </row>
    <row r="341" spans="6:14" ht="12.75">
      <c r="F341" s="19"/>
      <c r="J341" s="201"/>
      <c r="N341" s="51"/>
    </row>
    <row r="342" spans="6:14" ht="12.75">
      <c r="F342" s="19"/>
      <c r="J342" s="201"/>
      <c r="N342" s="51"/>
    </row>
    <row r="343" spans="6:14" ht="12.75">
      <c r="F343" s="19"/>
      <c r="J343" s="201"/>
      <c r="N343" s="51"/>
    </row>
    <row r="344" spans="6:14" ht="12.75">
      <c r="F344" s="19"/>
      <c r="J344" s="201"/>
      <c r="N344" s="51"/>
    </row>
    <row r="345" spans="6:14" ht="12.75">
      <c r="F345" s="19"/>
      <c r="J345" s="201"/>
      <c r="N345" s="51"/>
    </row>
    <row r="346" spans="6:14" ht="12.75">
      <c r="F346" s="19"/>
      <c r="J346" s="201"/>
      <c r="N346" s="51"/>
    </row>
    <row r="347" spans="6:14" ht="12.75">
      <c r="F347" s="19"/>
      <c r="J347" s="201"/>
      <c r="N347" s="51"/>
    </row>
    <row r="348" spans="6:14" ht="12.75">
      <c r="F348" s="19"/>
      <c r="J348" s="201"/>
      <c r="N348" s="51"/>
    </row>
    <row r="349" spans="6:14" ht="12.75">
      <c r="F349" s="19"/>
      <c r="J349" s="201"/>
      <c r="N349" s="51"/>
    </row>
    <row r="350" spans="6:14" ht="12.75">
      <c r="F350" s="19"/>
      <c r="J350" s="201"/>
      <c r="N350" s="51"/>
    </row>
    <row r="351" spans="6:14" ht="12.75">
      <c r="F351" s="19"/>
      <c r="J351" s="201"/>
      <c r="N351" s="51"/>
    </row>
    <row r="352" spans="6:14" ht="12.75">
      <c r="F352" s="19"/>
      <c r="J352" s="201"/>
      <c r="N352" s="51"/>
    </row>
    <row r="353" spans="6:14" ht="12.75">
      <c r="F353" s="19"/>
      <c r="J353" s="201"/>
      <c r="N353" s="51"/>
    </row>
    <row r="354" spans="6:14" ht="12.75">
      <c r="F354" s="19"/>
      <c r="J354" s="201"/>
      <c r="N354" s="51"/>
    </row>
    <row r="355" spans="6:14" ht="12.75">
      <c r="F355" s="19"/>
      <c r="J355" s="201"/>
      <c r="N355" s="51"/>
    </row>
    <row r="356" spans="6:14" ht="12.75">
      <c r="F356" s="19"/>
      <c r="J356" s="201"/>
      <c r="N356" s="51"/>
    </row>
    <row r="357" spans="6:14" ht="12.75">
      <c r="F357" s="19"/>
      <c r="J357" s="201"/>
      <c r="N357" s="51"/>
    </row>
    <row r="358" spans="6:14" ht="12.75">
      <c r="F358" s="19"/>
      <c r="J358" s="201"/>
      <c r="N358" s="51"/>
    </row>
    <row r="359" spans="6:14" ht="12.75">
      <c r="F359" s="19"/>
      <c r="J359" s="201"/>
      <c r="N359" s="51"/>
    </row>
    <row r="360" spans="6:14" ht="12.75">
      <c r="F360" s="19"/>
      <c r="J360" s="201"/>
      <c r="N360" s="51"/>
    </row>
    <row r="361" spans="6:14" ht="12.75">
      <c r="F361" s="19"/>
      <c r="J361" s="201"/>
      <c r="N361" s="51"/>
    </row>
    <row r="362" spans="6:14" ht="12.75">
      <c r="F362" s="19"/>
      <c r="J362" s="201"/>
      <c r="N362" s="51"/>
    </row>
    <row r="363" spans="6:14" ht="12.75">
      <c r="F363" s="19"/>
      <c r="J363" s="201"/>
      <c r="N363" s="51"/>
    </row>
    <row r="364" spans="6:14" ht="12.75">
      <c r="F364" s="19"/>
      <c r="J364" s="201"/>
      <c r="N364" s="51"/>
    </row>
    <row r="365" spans="6:14" ht="12.75">
      <c r="F365" s="19"/>
      <c r="J365" s="201"/>
      <c r="N365" s="51"/>
    </row>
    <row r="366" spans="6:14" ht="12.75">
      <c r="F366" s="19"/>
      <c r="J366" s="201"/>
      <c r="N366" s="51"/>
    </row>
    <row r="367" spans="6:14" ht="12.75">
      <c r="F367" s="19"/>
      <c r="J367" s="201"/>
      <c r="N367" s="51"/>
    </row>
    <row r="368" spans="6:14" ht="12.75">
      <c r="F368" s="19"/>
      <c r="J368" s="201"/>
      <c r="N368" s="51"/>
    </row>
    <row r="369" spans="6:14" ht="12.75">
      <c r="F369" s="19"/>
      <c r="J369" s="201"/>
      <c r="N369" s="51"/>
    </row>
    <row r="370" spans="6:14" ht="12.75">
      <c r="F370" s="19"/>
      <c r="J370" s="201"/>
      <c r="N370" s="51"/>
    </row>
    <row r="371" spans="6:14" ht="12.75">
      <c r="F371" s="19"/>
      <c r="J371" s="201"/>
      <c r="N371" s="51"/>
    </row>
    <row r="372" spans="6:14" ht="12.75">
      <c r="F372" s="19"/>
      <c r="J372" s="201"/>
      <c r="N372" s="51"/>
    </row>
    <row r="373" spans="6:14" ht="12.75">
      <c r="F373" s="19"/>
      <c r="J373" s="201"/>
      <c r="N373" s="51"/>
    </row>
    <row r="374" spans="6:14" ht="12.75">
      <c r="F374" s="19"/>
      <c r="J374" s="201"/>
      <c r="N374" s="51"/>
    </row>
    <row r="375" spans="6:14" ht="12.75">
      <c r="F375" s="19"/>
      <c r="J375" s="201"/>
      <c r="N375" s="51"/>
    </row>
    <row r="376" spans="6:14" ht="12.75">
      <c r="F376" s="19"/>
      <c r="J376" s="201"/>
      <c r="N376" s="51"/>
    </row>
    <row r="377" spans="6:14" ht="12.75">
      <c r="F377" s="19"/>
      <c r="J377" s="201"/>
      <c r="N377" s="51"/>
    </row>
    <row r="378" spans="6:14" ht="12.75">
      <c r="F378" s="19"/>
      <c r="J378" s="201"/>
      <c r="N378" s="51"/>
    </row>
    <row r="379" spans="6:14" ht="12.75">
      <c r="F379" s="19"/>
      <c r="J379" s="201"/>
      <c r="N379" s="51"/>
    </row>
    <row r="380" spans="6:14" ht="12.75">
      <c r="F380" s="19"/>
      <c r="J380" s="201"/>
      <c r="N380" s="51"/>
    </row>
    <row r="381" spans="6:14" ht="12.75">
      <c r="F381" s="19"/>
      <c r="J381" s="201"/>
      <c r="N381" s="51"/>
    </row>
    <row r="382" spans="6:14" ht="12.75">
      <c r="F382" s="19"/>
      <c r="J382" s="201"/>
      <c r="N382" s="51"/>
    </row>
    <row r="383" spans="6:14" ht="12.75">
      <c r="F383" s="19"/>
      <c r="J383" s="201"/>
      <c r="N383" s="51"/>
    </row>
    <row r="384" spans="6:14" ht="12.75">
      <c r="F384" s="19"/>
      <c r="J384" s="201"/>
      <c r="N384" s="51"/>
    </row>
    <row r="385" spans="6:14" ht="12.75">
      <c r="F385" s="19"/>
      <c r="J385" s="201"/>
      <c r="N385" s="51"/>
    </row>
    <row r="386" spans="6:14" ht="12.75">
      <c r="F386" s="19"/>
      <c r="J386" s="201"/>
      <c r="N386" s="51"/>
    </row>
    <row r="387" spans="6:14" ht="12.75">
      <c r="F387" s="19"/>
      <c r="J387" s="201"/>
      <c r="N387" s="51"/>
    </row>
    <row r="388" spans="6:14" ht="12.75">
      <c r="F388" s="19"/>
      <c r="J388" s="201"/>
      <c r="N388" s="51"/>
    </row>
    <row r="389" spans="6:10" ht="12.75">
      <c r="F389" s="19"/>
      <c r="J389" s="201"/>
    </row>
    <row r="390" spans="6:10" ht="12.75">
      <c r="F390" s="19"/>
      <c r="J390" s="201"/>
    </row>
    <row r="391" spans="6:10" ht="12.75">
      <c r="F391" s="19"/>
      <c r="J391" s="201"/>
    </row>
    <row r="392" spans="6:10" ht="12.75">
      <c r="F392" s="19"/>
      <c r="J392" s="201"/>
    </row>
    <row r="393" spans="6:10" ht="12.75">
      <c r="F393" s="19"/>
      <c r="J393" s="201"/>
    </row>
    <row r="394" spans="6:10" ht="12.75">
      <c r="F394" s="19"/>
      <c r="J394" s="201"/>
    </row>
    <row r="395" spans="6:10" ht="12.75">
      <c r="F395" s="19"/>
      <c r="J395" s="201"/>
    </row>
    <row r="396" spans="6:10" ht="12.75">
      <c r="F396" s="19"/>
      <c r="J396" s="201"/>
    </row>
    <row r="397" spans="6:10" ht="12.75">
      <c r="F397" s="19"/>
      <c r="J397" s="201"/>
    </row>
    <row r="398" spans="6:10" ht="12.75">
      <c r="F398" s="19"/>
      <c r="J398" s="201"/>
    </row>
    <row r="399" spans="6:10" ht="12.75">
      <c r="F399" s="19"/>
      <c r="J399" s="201"/>
    </row>
    <row r="400" spans="6:10" ht="12.75">
      <c r="F400" s="19"/>
      <c r="J400" s="201"/>
    </row>
    <row r="401" spans="6:10" ht="12.75">
      <c r="F401" s="19"/>
      <c r="J401" s="201"/>
    </row>
    <row r="402" spans="6:10" ht="12.75">
      <c r="F402" s="19"/>
      <c r="J402" s="201"/>
    </row>
    <row r="403" spans="6:10" ht="12.75">
      <c r="F403" s="19"/>
      <c r="J403" s="201"/>
    </row>
    <row r="404" spans="6:10" ht="12.75">
      <c r="F404" s="19"/>
      <c r="J404" s="201"/>
    </row>
    <row r="405" spans="6:10" ht="12.75">
      <c r="F405" s="19"/>
      <c r="J405" s="201"/>
    </row>
    <row r="406" ht="12.75">
      <c r="F406" s="19"/>
    </row>
    <row r="407" ht="12.75">
      <c r="F407" s="19"/>
    </row>
    <row r="408" ht="12.75">
      <c r="F408" s="19"/>
    </row>
    <row r="409" ht="12.75">
      <c r="F409" s="19"/>
    </row>
    <row r="410" ht="12.75">
      <c r="F410" s="19"/>
    </row>
    <row r="411" ht="12.75">
      <c r="F411" s="19"/>
    </row>
    <row r="412" ht="12.75">
      <c r="F412" s="19"/>
    </row>
    <row r="413" ht="12.75">
      <c r="F413" s="19"/>
    </row>
    <row r="414" ht="12.75">
      <c r="F414" s="19"/>
    </row>
    <row r="415" ht="12.75">
      <c r="F415" s="19"/>
    </row>
    <row r="416" ht="12.75">
      <c r="F416" s="19"/>
    </row>
    <row r="417" ht="12.75">
      <c r="F417" s="19"/>
    </row>
    <row r="418" ht="12.75">
      <c r="F418" s="19"/>
    </row>
    <row r="419" ht="12.75">
      <c r="F419" s="19"/>
    </row>
    <row r="420" ht="12.75">
      <c r="F420" s="19"/>
    </row>
    <row r="421" ht="12.75">
      <c r="F421" s="19"/>
    </row>
    <row r="422" ht="12.75">
      <c r="F422" s="19"/>
    </row>
    <row r="423" ht="12.75">
      <c r="F423" s="19"/>
    </row>
    <row r="424" ht="12.75">
      <c r="F424" s="19"/>
    </row>
    <row r="425" ht="12.75">
      <c r="F425" s="19"/>
    </row>
    <row r="426" ht="12.75">
      <c r="F426" s="19"/>
    </row>
    <row r="427" ht="12.75">
      <c r="F427" s="19"/>
    </row>
    <row r="428" ht="12.75">
      <c r="F428" s="19"/>
    </row>
    <row r="429" ht="12.75">
      <c r="F429" s="19"/>
    </row>
    <row r="430" ht="12.75">
      <c r="F430" s="19"/>
    </row>
    <row r="431" ht="12.75">
      <c r="F431" s="19"/>
    </row>
    <row r="432" ht="12.75">
      <c r="F432" s="19"/>
    </row>
    <row r="433" ht="12.75">
      <c r="F433" s="19"/>
    </row>
    <row r="434" ht="12.75">
      <c r="F434" s="19"/>
    </row>
    <row r="435" ht="12.75">
      <c r="F435" s="19"/>
    </row>
    <row r="436" ht="12.75">
      <c r="F436" s="19"/>
    </row>
    <row r="437" ht="12.75">
      <c r="F437" s="19"/>
    </row>
    <row r="438" ht="12.75">
      <c r="F438" s="19"/>
    </row>
    <row r="439" ht="12.75">
      <c r="F439" s="19"/>
    </row>
    <row r="440" ht="12.75">
      <c r="F440" s="19"/>
    </row>
    <row r="441" ht="12.75">
      <c r="F441" s="19"/>
    </row>
    <row r="442" ht="12.75">
      <c r="F442" s="19"/>
    </row>
    <row r="443" ht="12.75">
      <c r="F443" s="19"/>
    </row>
    <row r="444" ht="12.75">
      <c r="F444" s="19"/>
    </row>
    <row r="445" ht="12.75">
      <c r="F445" s="19"/>
    </row>
    <row r="446" ht="12.75">
      <c r="F446" s="19"/>
    </row>
    <row r="447" ht="12.75">
      <c r="F447" s="19"/>
    </row>
    <row r="448" ht="12.75">
      <c r="F448" s="19"/>
    </row>
    <row r="449" ht="12.75">
      <c r="F449" s="19"/>
    </row>
    <row r="450" ht="12.75">
      <c r="F450" s="19"/>
    </row>
    <row r="451" ht="12.75">
      <c r="F451" s="19"/>
    </row>
    <row r="452" ht="12.75">
      <c r="F452" s="19"/>
    </row>
    <row r="453" ht="12.75">
      <c r="F453" s="19"/>
    </row>
    <row r="454" ht="12.75">
      <c r="F454" s="19"/>
    </row>
    <row r="455" ht="12.75">
      <c r="F455" s="19"/>
    </row>
    <row r="456" ht="12.75">
      <c r="F456" s="19"/>
    </row>
    <row r="457" ht="12.75">
      <c r="F457" s="19"/>
    </row>
    <row r="458" ht="12.75">
      <c r="F458" s="19"/>
    </row>
    <row r="459" ht="12.75">
      <c r="F459" s="19"/>
    </row>
    <row r="460" ht="12.75">
      <c r="F460" s="19"/>
    </row>
    <row r="461" ht="12.75">
      <c r="F461" s="19"/>
    </row>
    <row r="462" ht="12.75">
      <c r="F462" s="19"/>
    </row>
    <row r="463" ht="12.75">
      <c r="F463" s="19"/>
    </row>
    <row r="464" ht="12.75">
      <c r="F464" s="19"/>
    </row>
    <row r="465" ht="12.75">
      <c r="F465" s="19"/>
    </row>
    <row r="466" ht="12.75">
      <c r="F466" s="19"/>
    </row>
    <row r="467" ht="12.75">
      <c r="F467" s="19"/>
    </row>
    <row r="468" ht="12.75">
      <c r="F468" s="19"/>
    </row>
    <row r="469" ht="12.75">
      <c r="F469" s="19"/>
    </row>
    <row r="470" ht="12.75">
      <c r="F470" s="19"/>
    </row>
    <row r="471" ht="12.75">
      <c r="F471" s="19"/>
    </row>
    <row r="472" ht="12.75">
      <c r="F472" s="19"/>
    </row>
    <row r="473" ht="12.75">
      <c r="F473" s="19"/>
    </row>
    <row r="474" ht="12.75">
      <c r="F474" s="19"/>
    </row>
    <row r="475" ht="12.75">
      <c r="F475" s="19"/>
    </row>
    <row r="476" ht="12.75">
      <c r="F476" s="19"/>
    </row>
    <row r="477" ht="12.75">
      <c r="F477" s="19"/>
    </row>
    <row r="478" ht="12.75">
      <c r="F478" s="19"/>
    </row>
    <row r="479" ht="12.75">
      <c r="F479" s="19"/>
    </row>
    <row r="480" ht="12.75">
      <c r="F480" s="19"/>
    </row>
    <row r="481" ht="12.75">
      <c r="F481" s="19"/>
    </row>
    <row r="482" ht="12.75">
      <c r="F482" s="19"/>
    </row>
    <row r="483" ht="12.75">
      <c r="F483" s="19"/>
    </row>
    <row r="484" ht="12.75">
      <c r="F484" s="19"/>
    </row>
    <row r="485" ht="12.75">
      <c r="F485" s="19"/>
    </row>
    <row r="486" ht="12.75">
      <c r="F486" s="19"/>
    </row>
    <row r="487" ht="12.75">
      <c r="F487" s="19"/>
    </row>
    <row r="488" ht="12.75">
      <c r="F488" s="19"/>
    </row>
    <row r="489" ht="12.75">
      <c r="F489" s="19"/>
    </row>
    <row r="490" ht="12.75">
      <c r="F490" s="19"/>
    </row>
    <row r="491" ht="12.75">
      <c r="F491" s="19"/>
    </row>
    <row r="492" ht="12.75">
      <c r="F492" s="19"/>
    </row>
    <row r="493" ht="12.75">
      <c r="F493" s="19"/>
    </row>
    <row r="494" ht="12.75">
      <c r="F494" s="19"/>
    </row>
    <row r="495" ht="12.75">
      <c r="F495" s="19"/>
    </row>
    <row r="496" ht="12.75">
      <c r="F496" s="19"/>
    </row>
    <row r="497" ht="12.75">
      <c r="F497" s="19"/>
    </row>
    <row r="498" ht="12.75">
      <c r="F498" s="19"/>
    </row>
    <row r="499" ht="12.75">
      <c r="F499" s="19"/>
    </row>
    <row r="500" ht="12.75">
      <c r="F500" s="19"/>
    </row>
    <row r="501" ht="12.75">
      <c r="F501" s="19"/>
    </row>
    <row r="502" ht="12.75">
      <c r="F502" s="19"/>
    </row>
    <row r="503" ht="12.75">
      <c r="F503" s="19"/>
    </row>
    <row r="504" ht="12.75">
      <c r="F504" s="19"/>
    </row>
    <row r="505" ht="12.75">
      <c r="F505" s="19"/>
    </row>
    <row r="506" ht="12.75">
      <c r="F506" s="19"/>
    </row>
    <row r="507" ht="12.75">
      <c r="F507" s="19"/>
    </row>
    <row r="508" ht="12.75">
      <c r="F508" s="19"/>
    </row>
    <row r="509" ht="12.75">
      <c r="F509" s="19"/>
    </row>
    <row r="510" ht="12.75">
      <c r="F510" s="19"/>
    </row>
    <row r="511" ht="12.75">
      <c r="F511" s="19"/>
    </row>
    <row r="512" ht="12.75">
      <c r="F512" s="19"/>
    </row>
    <row r="513" ht="12.75">
      <c r="F513" s="19"/>
    </row>
    <row r="514" ht="12.75">
      <c r="F514" s="19"/>
    </row>
    <row r="515" ht="12.75">
      <c r="F515" s="19"/>
    </row>
    <row r="516" ht="12.75">
      <c r="F516" s="19"/>
    </row>
    <row r="517" ht="12.75">
      <c r="F517" s="19"/>
    </row>
    <row r="518" ht="12.75">
      <c r="F518" s="19"/>
    </row>
    <row r="519" ht="12.75">
      <c r="F519" s="19"/>
    </row>
    <row r="520" ht="12.75">
      <c r="F520" s="19"/>
    </row>
    <row r="521" ht="12.75">
      <c r="F521" s="19"/>
    </row>
    <row r="522" ht="12.75">
      <c r="F522" s="19"/>
    </row>
    <row r="523" ht="12.75">
      <c r="F523" s="19"/>
    </row>
    <row r="524" ht="12.75">
      <c r="F524" s="19"/>
    </row>
    <row r="525" ht="12.75">
      <c r="F525" s="19"/>
    </row>
    <row r="526" ht="12.75">
      <c r="F526" s="19"/>
    </row>
    <row r="527" ht="12.75">
      <c r="F527" s="19"/>
    </row>
    <row r="528" ht="12.75">
      <c r="F528" s="19"/>
    </row>
    <row r="529" ht="12.75">
      <c r="F529" s="19"/>
    </row>
    <row r="530" ht="12.75">
      <c r="F530" s="19"/>
    </row>
    <row r="531" ht="12.75">
      <c r="F531" s="19"/>
    </row>
    <row r="532" ht="12.75">
      <c r="F532" s="19"/>
    </row>
    <row r="533" ht="12.75">
      <c r="F533" s="19"/>
    </row>
    <row r="534" ht="12.75">
      <c r="F534" s="19"/>
    </row>
    <row r="535" ht="12.75">
      <c r="F535" s="19"/>
    </row>
    <row r="536" ht="12.75">
      <c r="F536" s="19"/>
    </row>
    <row r="537" ht="12.75">
      <c r="F537" s="19"/>
    </row>
    <row r="538" ht="12.75">
      <c r="F538" s="19"/>
    </row>
    <row r="539" ht="12.75">
      <c r="F539" s="19"/>
    </row>
    <row r="540" ht="12.75">
      <c r="F540" s="19"/>
    </row>
    <row r="541" ht="12.75">
      <c r="F541" s="19"/>
    </row>
    <row r="542" ht="12.75">
      <c r="F542" s="19"/>
    </row>
    <row r="543" ht="12.75">
      <c r="F543" s="19"/>
    </row>
    <row r="544" ht="12.75">
      <c r="F544" s="19"/>
    </row>
    <row r="545" ht="12.75">
      <c r="F545" s="19"/>
    </row>
    <row r="546" ht="12.75">
      <c r="F546" s="19"/>
    </row>
    <row r="547" ht="12.75">
      <c r="F547" s="19"/>
    </row>
    <row r="548" ht="12.75">
      <c r="F548" s="19"/>
    </row>
    <row r="549" ht="12.75">
      <c r="F549" s="19"/>
    </row>
    <row r="550" ht="12.75">
      <c r="F550" s="19"/>
    </row>
    <row r="551" ht="12.75">
      <c r="F551" s="19"/>
    </row>
    <row r="552" ht="12.75">
      <c r="F552" s="19"/>
    </row>
    <row r="553" ht="12.75">
      <c r="F553" s="19"/>
    </row>
    <row r="554" ht="12.75">
      <c r="F554" s="19"/>
    </row>
    <row r="555" ht="12.75">
      <c r="F555" s="19"/>
    </row>
    <row r="556" ht="12.75">
      <c r="F556" s="19"/>
    </row>
    <row r="557" ht="12.75">
      <c r="F557" s="19"/>
    </row>
    <row r="558" ht="12.75">
      <c r="F558" s="19"/>
    </row>
    <row r="559" ht="12.75">
      <c r="F559" s="19"/>
    </row>
    <row r="560" ht="12.75">
      <c r="F560" s="19"/>
    </row>
    <row r="561" ht="12.75">
      <c r="F561" s="19"/>
    </row>
    <row r="562" ht="12.75">
      <c r="F562" s="19"/>
    </row>
    <row r="563" ht="12.75">
      <c r="F563" s="19"/>
    </row>
    <row r="564" ht="12.75">
      <c r="F564" s="19"/>
    </row>
    <row r="565" ht="12.75">
      <c r="F565" s="19"/>
    </row>
    <row r="566" ht="12.75">
      <c r="F566" s="19"/>
    </row>
    <row r="567" ht="12.75">
      <c r="F567" s="19"/>
    </row>
    <row r="568" ht="12.75">
      <c r="F568" s="19"/>
    </row>
    <row r="569" ht="12.75">
      <c r="F569" s="19"/>
    </row>
    <row r="570" ht="12.75">
      <c r="F570" s="19"/>
    </row>
    <row r="571" ht="12.75">
      <c r="F571" s="19"/>
    </row>
    <row r="572" ht="12.75">
      <c r="F572" s="19"/>
    </row>
    <row r="573" ht="12.75">
      <c r="F573" s="19"/>
    </row>
    <row r="574" ht="12.75">
      <c r="F574" s="19"/>
    </row>
    <row r="575" ht="12.75">
      <c r="F575" s="19"/>
    </row>
    <row r="576" ht="12.75">
      <c r="F576" s="19"/>
    </row>
    <row r="577" ht="12.75">
      <c r="F577" s="19"/>
    </row>
    <row r="578" ht="12.75">
      <c r="F578" s="19"/>
    </row>
    <row r="579" ht="12.75">
      <c r="F579" s="19"/>
    </row>
    <row r="580" ht="12.75">
      <c r="F580" s="19"/>
    </row>
    <row r="581" ht="12.75">
      <c r="F581" s="19"/>
    </row>
    <row r="582" ht="12.75">
      <c r="F582" s="19"/>
    </row>
    <row r="583" ht="12.75">
      <c r="F583" s="19"/>
    </row>
    <row r="584" ht="12.75">
      <c r="F584" s="19"/>
    </row>
    <row r="585" ht="12.75">
      <c r="F585" s="19"/>
    </row>
    <row r="586" ht="12.75">
      <c r="F586" s="19"/>
    </row>
    <row r="587" ht="12.75">
      <c r="F587" s="19"/>
    </row>
    <row r="588" ht="12.75">
      <c r="F588" s="19"/>
    </row>
    <row r="589" ht="12.75">
      <c r="F589" s="19"/>
    </row>
    <row r="590" ht="12.75">
      <c r="F590" s="19"/>
    </row>
    <row r="591" ht="12.75">
      <c r="F591" s="19"/>
    </row>
    <row r="592" ht="12.75">
      <c r="F592" s="19"/>
    </row>
    <row r="593" ht="12.75">
      <c r="F593" s="19"/>
    </row>
    <row r="594" ht="12.75">
      <c r="F594" s="19"/>
    </row>
    <row r="595" ht="12.75">
      <c r="F595" s="19"/>
    </row>
    <row r="596" ht="12.75">
      <c r="F596" s="19"/>
    </row>
    <row r="597" ht="12.75">
      <c r="F597" s="19"/>
    </row>
    <row r="598" ht="12.75">
      <c r="F598" s="19"/>
    </row>
    <row r="599" ht="12.75">
      <c r="F599" s="19"/>
    </row>
    <row r="600" ht="12.75">
      <c r="F600" s="19"/>
    </row>
    <row r="601" ht="12.75">
      <c r="F601" s="19"/>
    </row>
    <row r="602" ht="12.75">
      <c r="F602" s="19"/>
    </row>
    <row r="603" ht="12.75">
      <c r="F603" s="19"/>
    </row>
    <row r="604" ht="12.75">
      <c r="F604" s="19"/>
    </row>
    <row r="605" ht="12.75">
      <c r="F605" s="19"/>
    </row>
    <row r="606" ht="12.75">
      <c r="F606" s="19"/>
    </row>
    <row r="607" ht="12.75">
      <c r="F607" s="19"/>
    </row>
    <row r="608" ht="12.75">
      <c r="F608" s="19"/>
    </row>
    <row r="609" ht="12.75">
      <c r="F609" s="19"/>
    </row>
    <row r="610" ht="12.75">
      <c r="F610" s="19"/>
    </row>
    <row r="611" ht="12.75">
      <c r="F611" s="19"/>
    </row>
    <row r="612" ht="12.75">
      <c r="F612" s="19"/>
    </row>
    <row r="613" ht="12.75">
      <c r="F613" s="19"/>
    </row>
    <row r="614" ht="12.75">
      <c r="F614" s="19"/>
    </row>
    <row r="615" ht="12.75">
      <c r="F615" s="19"/>
    </row>
    <row r="616" ht="12.75">
      <c r="F616" s="19"/>
    </row>
    <row r="617" ht="12.75">
      <c r="F617" s="19"/>
    </row>
    <row r="618" ht="12.75">
      <c r="F618" s="19"/>
    </row>
    <row r="619" ht="12.75">
      <c r="F619" s="19"/>
    </row>
    <row r="620" ht="12.75">
      <c r="F620" s="19"/>
    </row>
    <row r="621" ht="12.75">
      <c r="F621" s="19"/>
    </row>
    <row r="622" ht="12.75">
      <c r="F622" s="19"/>
    </row>
    <row r="623" ht="12.75">
      <c r="F623" s="19"/>
    </row>
    <row r="624" ht="12.75">
      <c r="F624" s="19"/>
    </row>
    <row r="625" ht="12.75">
      <c r="F625" s="19"/>
    </row>
    <row r="626" ht="12.75">
      <c r="F626" s="19"/>
    </row>
    <row r="627" ht="12.75">
      <c r="F627" s="19"/>
    </row>
    <row r="628" ht="12.75">
      <c r="F628" s="19"/>
    </row>
    <row r="629" ht="12.75">
      <c r="F629" s="19"/>
    </row>
    <row r="630" ht="12.75">
      <c r="F630" s="19"/>
    </row>
    <row r="631" ht="12.75">
      <c r="F631" s="19"/>
    </row>
    <row r="632" ht="12.75">
      <c r="F632" s="19"/>
    </row>
    <row r="633" ht="12.75">
      <c r="F633" s="19"/>
    </row>
    <row r="634" ht="12.75">
      <c r="F634" s="19"/>
    </row>
    <row r="635" ht="12.75">
      <c r="F635" s="19"/>
    </row>
    <row r="636" ht="12.75">
      <c r="F636" s="19"/>
    </row>
    <row r="637" ht="12.75">
      <c r="F637" s="19"/>
    </row>
    <row r="638" ht="12.75">
      <c r="F638" s="19"/>
    </row>
    <row r="639" ht="12.75">
      <c r="F639" s="19"/>
    </row>
    <row r="640" ht="12.75">
      <c r="F640" s="19"/>
    </row>
    <row r="641" ht="12.75">
      <c r="F641" s="19"/>
    </row>
    <row r="642" ht="12.75">
      <c r="F642" s="19"/>
    </row>
    <row r="643" ht="12.75">
      <c r="F643" s="19"/>
    </row>
    <row r="644" ht="12.75">
      <c r="F644" s="19"/>
    </row>
    <row r="645" ht="12.75">
      <c r="F645" s="19"/>
    </row>
    <row r="646" ht="12.75">
      <c r="F646" s="19"/>
    </row>
    <row r="647" ht="12.75">
      <c r="F647" s="19"/>
    </row>
    <row r="648" ht="12.75">
      <c r="F648" s="19"/>
    </row>
    <row r="649" ht="12.75">
      <c r="F649" s="19"/>
    </row>
    <row r="650" ht="12.75">
      <c r="F650" s="19"/>
    </row>
    <row r="651" ht="12.75">
      <c r="F651" s="19"/>
    </row>
    <row r="652" ht="12.75">
      <c r="F652" s="19"/>
    </row>
    <row r="653" ht="12.75">
      <c r="F653" s="19"/>
    </row>
    <row r="654" ht="12.75">
      <c r="F654" s="19"/>
    </row>
    <row r="655" ht="12.75">
      <c r="F655" s="19"/>
    </row>
    <row r="656" ht="12.75">
      <c r="F656" s="19"/>
    </row>
    <row r="657" ht="12.75">
      <c r="F657" s="19"/>
    </row>
    <row r="658" ht="12.75">
      <c r="F658" s="19"/>
    </row>
    <row r="659" ht="12.75">
      <c r="F659" s="19"/>
    </row>
    <row r="660" ht="12.75">
      <c r="F660" s="19"/>
    </row>
    <row r="661" ht="12.75">
      <c r="F661" s="19"/>
    </row>
    <row r="662" ht="12.75">
      <c r="F662" s="19"/>
    </row>
    <row r="663" ht="12.75">
      <c r="F663" s="19"/>
    </row>
    <row r="664" ht="12.75">
      <c r="F664" s="19"/>
    </row>
    <row r="665" ht="12.75">
      <c r="F665" s="19"/>
    </row>
    <row r="666" ht="12.75">
      <c r="F666" s="19"/>
    </row>
    <row r="667" ht="12.75">
      <c r="F667" s="19"/>
    </row>
    <row r="668" ht="12.75">
      <c r="F668" s="19"/>
    </row>
    <row r="669" ht="12.75">
      <c r="F669" s="19"/>
    </row>
    <row r="670" ht="12.75">
      <c r="F670" s="19"/>
    </row>
    <row r="671" ht="12.75">
      <c r="F671" s="19"/>
    </row>
    <row r="672" ht="12.75">
      <c r="F672" s="19"/>
    </row>
    <row r="673" ht="12.75">
      <c r="F673" s="19"/>
    </row>
    <row r="674" ht="12.75">
      <c r="F674" s="19"/>
    </row>
    <row r="675" ht="12.75">
      <c r="F675" s="19"/>
    </row>
    <row r="676" ht="12.75">
      <c r="F676" s="19"/>
    </row>
    <row r="677" ht="12.75">
      <c r="F677" s="19"/>
    </row>
    <row r="678" ht="12.75">
      <c r="F678" s="19"/>
    </row>
    <row r="679" ht="12.75">
      <c r="F679" s="19"/>
    </row>
    <row r="680" ht="12.75">
      <c r="F680" s="19"/>
    </row>
    <row r="681" ht="12.75">
      <c r="F681" s="19"/>
    </row>
    <row r="682" ht="12.75">
      <c r="F682" s="19"/>
    </row>
    <row r="683" ht="12.75">
      <c r="F683" s="19"/>
    </row>
    <row r="684" ht="12.75">
      <c r="F684" s="19"/>
    </row>
    <row r="685" ht="12.75">
      <c r="F685" s="19"/>
    </row>
    <row r="686" ht="12.75">
      <c r="F686" s="19"/>
    </row>
    <row r="687" ht="12.75">
      <c r="F687" s="19"/>
    </row>
    <row r="688" ht="12.75">
      <c r="F688" s="19"/>
    </row>
    <row r="689" ht="12.75">
      <c r="F689" s="19"/>
    </row>
    <row r="690" ht="12.75">
      <c r="F690" s="19"/>
    </row>
    <row r="691" ht="12.75">
      <c r="F691" s="19"/>
    </row>
    <row r="692" ht="12.75">
      <c r="F692" s="19"/>
    </row>
    <row r="693" ht="12.75">
      <c r="F693" s="19"/>
    </row>
    <row r="694" ht="12.75">
      <c r="F694" s="19"/>
    </row>
    <row r="695" ht="12.75">
      <c r="F695" s="19"/>
    </row>
    <row r="696" ht="12.75">
      <c r="F696" s="19"/>
    </row>
    <row r="697" ht="12.75">
      <c r="F697" s="19"/>
    </row>
    <row r="698" ht="12.75">
      <c r="F698" s="19"/>
    </row>
    <row r="699" ht="12.75">
      <c r="F699" s="19"/>
    </row>
    <row r="700" ht="12.75">
      <c r="F700" s="19"/>
    </row>
    <row r="701" ht="12.75">
      <c r="F701" s="19"/>
    </row>
    <row r="702" ht="12.75">
      <c r="F702" s="19"/>
    </row>
    <row r="703" ht="12.75">
      <c r="F703" s="19"/>
    </row>
    <row r="704" ht="12.75">
      <c r="F704" s="19"/>
    </row>
    <row r="705" ht="12.75">
      <c r="F705" s="19"/>
    </row>
    <row r="706" ht="12.75">
      <c r="F706" s="19"/>
    </row>
    <row r="707" ht="12.75">
      <c r="F707" s="19"/>
    </row>
    <row r="708" ht="12.75">
      <c r="F708" s="19"/>
    </row>
    <row r="709" ht="12.75">
      <c r="F709" s="19"/>
    </row>
    <row r="710" ht="12.75">
      <c r="F710" s="19"/>
    </row>
    <row r="711" ht="12.75">
      <c r="F711" s="19"/>
    </row>
    <row r="712" ht="12.75">
      <c r="F712" s="19"/>
    </row>
    <row r="713" ht="12.75">
      <c r="F713" s="19"/>
    </row>
    <row r="714" ht="12.75">
      <c r="F714" s="19"/>
    </row>
    <row r="715" ht="12.75">
      <c r="F715" s="19"/>
    </row>
    <row r="716" ht="12.75">
      <c r="F716" s="19"/>
    </row>
    <row r="717" ht="12.75">
      <c r="F717" s="19"/>
    </row>
    <row r="718" ht="12.75">
      <c r="F718" s="19"/>
    </row>
    <row r="719" ht="12.75">
      <c r="F719" s="19"/>
    </row>
    <row r="720" ht="12.75">
      <c r="F720" s="19"/>
    </row>
    <row r="721" ht="12.75">
      <c r="F721" s="19"/>
    </row>
    <row r="722" ht="12.75">
      <c r="F722" s="19"/>
    </row>
    <row r="723" ht="12.75">
      <c r="F723" s="19"/>
    </row>
    <row r="724" ht="12.75">
      <c r="F724" s="19"/>
    </row>
    <row r="725" ht="12.75">
      <c r="F725" s="19"/>
    </row>
    <row r="726" ht="12.75">
      <c r="F726" s="19"/>
    </row>
    <row r="727" ht="12.75">
      <c r="F727" s="19"/>
    </row>
    <row r="728" ht="12.75">
      <c r="F728" s="19"/>
    </row>
    <row r="729" ht="12.75">
      <c r="F729" s="19"/>
    </row>
    <row r="730" ht="12.75">
      <c r="F730" s="19"/>
    </row>
    <row r="731" ht="12.75">
      <c r="F731" s="19"/>
    </row>
    <row r="732" ht="12.75">
      <c r="F732" s="19"/>
    </row>
    <row r="733" ht="12.75">
      <c r="F733" s="19"/>
    </row>
    <row r="734" ht="12.75">
      <c r="F734" s="19"/>
    </row>
    <row r="735" ht="12.75">
      <c r="F735" s="19"/>
    </row>
    <row r="736" ht="12.75">
      <c r="F736" s="19"/>
    </row>
    <row r="737" ht="12.75">
      <c r="F737" s="19"/>
    </row>
    <row r="738" ht="12.75">
      <c r="F738" s="19"/>
    </row>
    <row r="739" ht="12.75">
      <c r="F739" s="19"/>
    </row>
    <row r="740" ht="12.75">
      <c r="F740" s="19"/>
    </row>
    <row r="741" ht="12.75">
      <c r="F741" s="19"/>
    </row>
    <row r="742" ht="12.75">
      <c r="F742" s="19"/>
    </row>
    <row r="743" ht="12.75">
      <c r="F743" s="19"/>
    </row>
    <row r="744" ht="12.75">
      <c r="F744" s="19"/>
    </row>
    <row r="745" ht="12.75">
      <c r="F745" s="19"/>
    </row>
    <row r="746" ht="12.75">
      <c r="F746" s="19"/>
    </row>
    <row r="747" ht="12.75">
      <c r="F747" s="19"/>
    </row>
    <row r="748" ht="12.75">
      <c r="F748" s="19"/>
    </row>
    <row r="749" ht="12.75">
      <c r="F749" s="19"/>
    </row>
    <row r="750" ht="12.75">
      <c r="F750" s="19"/>
    </row>
    <row r="751" ht="12.75">
      <c r="F751" s="19"/>
    </row>
    <row r="752" ht="12.75">
      <c r="F752" s="19"/>
    </row>
    <row r="753" ht="12.75">
      <c r="F753" s="19"/>
    </row>
    <row r="754" ht="12.75">
      <c r="F754" s="19"/>
    </row>
    <row r="755" ht="12.75">
      <c r="F755" s="19"/>
    </row>
    <row r="756" ht="12.75">
      <c r="F756" s="19"/>
    </row>
    <row r="757" ht="12.75">
      <c r="F757" s="19"/>
    </row>
    <row r="758" ht="12.75">
      <c r="F758" s="19"/>
    </row>
    <row r="759" ht="12.75">
      <c r="F759" s="19"/>
    </row>
    <row r="760" ht="12.75">
      <c r="F760" s="19"/>
    </row>
    <row r="761" ht="12.75">
      <c r="F761" s="19"/>
    </row>
    <row r="762" ht="12.75">
      <c r="F762" s="19"/>
    </row>
    <row r="763" ht="12.75">
      <c r="F763" s="19"/>
    </row>
    <row r="764" ht="12.75">
      <c r="F764" s="19"/>
    </row>
    <row r="765" ht="12.75">
      <c r="F765" s="19"/>
    </row>
    <row r="766" ht="12.75">
      <c r="F766" s="19"/>
    </row>
    <row r="767" ht="12.75">
      <c r="F767" s="19"/>
    </row>
    <row r="768" ht="12.75">
      <c r="F768" s="19"/>
    </row>
    <row r="769" ht="12.75">
      <c r="F769" s="19"/>
    </row>
    <row r="770" ht="12.75">
      <c r="F770" s="19"/>
    </row>
    <row r="771" ht="12.75">
      <c r="F771" s="19"/>
    </row>
    <row r="772" ht="12.75">
      <c r="F772" s="19"/>
    </row>
    <row r="773" ht="12.75">
      <c r="F773" s="19"/>
    </row>
    <row r="774" ht="12.75">
      <c r="F774" s="19"/>
    </row>
    <row r="775" ht="12.75">
      <c r="F775" s="19"/>
    </row>
    <row r="776" ht="12.75">
      <c r="F776" s="19"/>
    </row>
    <row r="777" ht="12.75">
      <c r="F777" s="19"/>
    </row>
    <row r="778" ht="12.75">
      <c r="F778" s="19"/>
    </row>
    <row r="779" ht="12.75">
      <c r="F779" s="19"/>
    </row>
    <row r="780" ht="12.75">
      <c r="F780" s="19"/>
    </row>
    <row r="781" ht="12.75">
      <c r="F781" s="19"/>
    </row>
    <row r="782" ht="12.75">
      <c r="F782" s="19"/>
    </row>
    <row r="783" ht="12.75">
      <c r="F783" s="19"/>
    </row>
    <row r="784" ht="12.75">
      <c r="F784" s="19"/>
    </row>
    <row r="785" ht="12.75">
      <c r="F785" s="19"/>
    </row>
    <row r="786" ht="12.75">
      <c r="F786" s="19"/>
    </row>
    <row r="787" ht="12.75">
      <c r="F787" s="19"/>
    </row>
    <row r="788" ht="12.75">
      <c r="F788" s="19"/>
    </row>
    <row r="789" ht="12.75">
      <c r="F789" s="19"/>
    </row>
    <row r="790" ht="12.75">
      <c r="F790" s="19"/>
    </row>
    <row r="791" ht="12.75">
      <c r="F791" s="19"/>
    </row>
    <row r="792" ht="12.75">
      <c r="F792" s="19"/>
    </row>
    <row r="793" ht="12.75">
      <c r="F793" s="19"/>
    </row>
    <row r="794" ht="12.75">
      <c r="F794" s="19"/>
    </row>
    <row r="795" ht="12.75">
      <c r="F795" s="19"/>
    </row>
    <row r="796" ht="12.75">
      <c r="F796" s="19"/>
    </row>
    <row r="797" ht="12.75">
      <c r="F797" s="19"/>
    </row>
    <row r="798" ht="12.75">
      <c r="F798" s="19"/>
    </row>
    <row r="799" ht="12.75">
      <c r="F799" s="19"/>
    </row>
    <row r="800" ht="12.75">
      <c r="F800" s="19"/>
    </row>
    <row r="801" ht="12.75">
      <c r="F801" s="19"/>
    </row>
    <row r="802" ht="12.75">
      <c r="F802" s="19"/>
    </row>
    <row r="803" ht="12.75">
      <c r="F803" s="19"/>
    </row>
    <row r="804" ht="12.75">
      <c r="F804" s="19"/>
    </row>
    <row r="805" ht="12.75">
      <c r="F805" s="19"/>
    </row>
    <row r="806" ht="12.75">
      <c r="F806" s="19"/>
    </row>
    <row r="807" ht="12.75">
      <c r="F807" s="19"/>
    </row>
    <row r="808" ht="12.75">
      <c r="F808" s="19"/>
    </row>
    <row r="809" ht="12.75">
      <c r="F809" s="19"/>
    </row>
    <row r="810" ht="12.75">
      <c r="F810" s="19"/>
    </row>
    <row r="811" ht="12.75">
      <c r="F811" s="19"/>
    </row>
    <row r="812" ht="12.75">
      <c r="F812" s="19"/>
    </row>
    <row r="813" ht="12.75">
      <c r="F813" s="19"/>
    </row>
    <row r="814" ht="12.75">
      <c r="F814" s="19"/>
    </row>
    <row r="815" ht="12.75">
      <c r="F815" s="19"/>
    </row>
    <row r="816" ht="12.75">
      <c r="F816" s="19"/>
    </row>
    <row r="817" ht="12.75">
      <c r="F817" s="19"/>
    </row>
    <row r="818" ht="12.75">
      <c r="F818" s="19"/>
    </row>
    <row r="819" ht="12.75">
      <c r="F819" s="19"/>
    </row>
    <row r="820" ht="12.75">
      <c r="F820" s="19"/>
    </row>
    <row r="821" ht="12.75">
      <c r="F821" s="19"/>
    </row>
    <row r="822" ht="12.75">
      <c r="F822" s="19"/>
    </row>
    <row r="823" ht="12.75">
      <c r="F823" s="19"/>
    </row>
    <row r="824" ht="12.75">
      <c r="F824" s="19"/>
    </row>
    <row r="825" ht="12.75">
      <c r="F825" s="19"/>
    </row>
    <row r="826" ht="12.75">
      <c r="F826" s="19"/>
    </row>
    <row r="827" ht="12.75">
      <c r="F827" s="19"/>
    </row>
    <row r="828" ht="12.75">
      <c r="F828" s="19"/>
    </row>
    <row r="829" ht="12.75">
      <c r="F829" s="19"/>
    </row>
    <row r="830" ht="12.75">
      <c r="F830" s="19"/>
    </row>
    <row r="831" ht="12.75">
      <c r="F831" s="19"/>
    </row>
    <row r="832" ht="12.75">
      <c r="F832" s="19"/>
    </row>
    <row r="833" ht="12.75">
      <c r="F833" s="19"/>
    </row>
    <row r="834" ht="12.75">
      <c r="F834" s="19"/>
    </row>
    <row r="835" ht="12.75">
      <c r="F835" s="19"/>
    </row>
    <row r="836" ht="12.75">
      <c r="F836" s="19"/>
    </row>
    <row r="837" ht="12.75">
      <c r="F837" s="19"/>
    </row>
    <row r="838" ht="12.75">
      <c r="F838" s="19"/>
    </row>
    <row r="839" ht="12.75">
      <c r="F839" s="19"/>
    </row>
    <row r="840" ht="12.75">
      <c r="F840" s="19"/>
    </row>
    <row r="841" ht="12.75">
      <c r="F841" s="19"/>
    </row>
    <row r="842" ht="12.75">
      <c r="F842" s="19"/>
    </row>
    <row r="843" ht="12.75">
      <c r="F843" s="19"/>
    </row>
    <row r="844" ht="12.75">
      <c r="F844" s="19"/>
    </row>
    <row r="845" ht="12.75">
      <c r="F845" s="19"/>
    </row>
    <row r="846" ht="12.75">
      <c r="F846" s="19"/>
    </row>
    <row r="847" ht="12.75">
      <c r="F847" s="19"/>
    </row>
    <row r="848" ht="12.75">
      <c r="F848" s="19"/>
    </row>
    <row r="849" ht="12.75">
      <c r="F849" s="19"/>
    </row>
    <row r="850" ht="12.75">
      <c r="F850" s="19"/>
    </row>
    <row r="851" ht="12.75">
      <c r="F851" s="19"/>
    </row>
    <row r="852" ht="12.75">
      <c r="F852" s="19"/>
    </row>
    <row r="853" ht="12.75">
      <c r="F853" s="19"/>
    </row>
    <row r="854" ht="12.75">
      <c r="F854" s="19"/>
    </row>
    <row r="855" ht="12.75">
      <c r="F855" s="19"/>
    </row>
    <row r="856" ht="12.75">
      <c r="F856" s="19"/>
    </row>
    <row r="857" ht="12.75">
      <c r="F857" s="19"/>
    </row>
    <row r="858" ht="12.75">
      <c r="F858" s="19"/>
    </row>
    <row r="859" ht="12.75">
      <c r="F859" s="19"/>
    </row>
    <row r="860" ht="12.75">
      <c r="F860" s="19"/>
    </row>
    <row r="861" ht="12.75">
      <c r="F861" s="19"/>
    </row>
    <row r="862" ht="12.75">
      <c r="F862" s="19"/>
    </row>
    <row r="863" ht="12.75">
      <c r="F863" s="19"/>
    </row>
    <row r="864" ht="12.75">
      <c r="F864" s="19"/>
    </row>
    <row r="865" ht="12.75">
      <c r="F865" s="19"/>
    </row>
    <row r="866" ht="12.75">
      <c r="F866" s="19"/>
    </row>
    <row r="867" ht="12.75">
      <c r="F867" s="19"/>
    </row>
    <row r="868" ht="12.75">
      <c r="F868" s="19"/>
    </row>
    <row r="869" ht="12.75">
      <c r="F869" s="19"/>
    </row>
    <row r="870" ht="12.75">
      <c r="F870" s="19"/>
    </row>
    <row r="871" ht="12.75">
      <c r="F871" s="19"/>
    </row>
    <row r="872" ht="12.75">
      <c r="F872" s="19"/>
    </row>
    <row r="873" ht="12.75">
      <c r="F873" s="19"/>
    </row>
    <row r="874" ht="12.75">
      <c r="F874" s="19"/>
    </row>
    <row r="875" ht="12.75">
      <c r="F875" s="19"/>
    </row>
    <row r="876" ht="12.75">
      <c r="F876" s="19"/>
    </row>
    <row r="877" ht="12.75">
      <c r="F877" s="19"/>
    </row>
    <row r="878" ht="12.75">
      <c r="F878" s="19"/>
    </row>
    <row r="879" ht="12.75">
      <c r="F879" s="19"/>
    </row>
    <row r="880" ht="12.75">
      <c r="F880" s="19"/>
    </row>
    <row r="881" ht="12.75">
      <c r="F881" s="19"/>
    </row>
    <row r="882" ht="12.75">
      <c r="F882" s="19"/>
    </row>
    <row r="883" ht="12.75">
      <c r="F883" s="19"/>
    </row>
    <row r="884" ht="12.75">
      <c r="F884" s="19"/>
    </row>
    <row r="885" ht="12.75">
      <c r="F885" s="19"/>
    </row>
    <row r="886" ht="12.75">
      <c r="F886" s="19"/>
    </row>
    <row r="887" ht="12.75">
      <c r="F887" s="19"/>
    </row>
    <row r="888" ht="12.75">
      <c r="F888" s="19"/>
    </row>
    <row r="889" ht="12.75">
      <c r="F889" s="19"/>
    </row>
    <row r="890" ht="12.75">
      <c r="F890" s="19"/>
    </row>
    <row r="891" ht="12.75">
      <c r="F891" s="19"/>
    </row>
    <row r="892" ht="12.75">
      <c r="F892" s="19"/>
    </row>
    <row r="893" ht="12.75">
      <c r="F893" s="19"/>
    </row>
    <row r="894" ht="12.75">
      <c r="F894" s="19"/>
    </row>
    <row r="895" ht="12.75">
      <c r="F895" s="19"/>
    </row>
    <row r="896" ht="12.75">
      <c r="F896" s="19"/>
    </row>
    <row r="897" ht="12.75">
      <c r="F897" s="19"/>
    </row>
    <row r="898" ht="12.75">
      <c r="F898" s="19"/>
    </row>
    <row r="899" ht="12.75">
      <c r="F899" s="19"/>
    </row>
    <row r="900" ht="12.75">
      <c r="F900" s="19"/>
    </row>
    <row r="901" ht="12.75">
      <c r="F901" s="19"/>
    </row>
  </sheetData>
  <mergeCells count="21">
    <mergeCell ref="N5:N7"/>
    <mergeCell ref="F5:F7"/>
    <mergeCell ref="N3:AA3"/>
    <mergeCell ref="A115:C115"/>
    <mergeCell ref="K5:M5"/>
    <mergeCell ref="K6:K7"/>
    <mergeCell ref="L6:M6"/>
    <mergeCell ref="J5:J7"/>
    <mergeCell ref="C5:C7"/>
    <mergeCell ref="A10:C10"/>
    <mergeCell ref="A89:C89"/>
    <mergeCell ref="A9:D9"/>
    <mergeCell ref="B5:B7"/>
    <mergeCell ref="E5:E7"/>
    <mergeCell ref="A2:M2"/>
    <mergeCell ref="A11:C11"/>
    <mergeCell ref="A5:A7"/>
    <mergeCell ref="G5:I5"/>
    <mergeCell ref="H6:I6"/>
    <mergeCell ref="G6:G7"/>
    <mergeCell ref="J3:M3"/>
  </mergeCells>
  <printOptions horizontalCentered="1"/>
  <pageMargins left="0.1968503937007874" right="0.1968503937007874" top="0.3937007874015748" bottom="0.5905511811023623" header="0.5118110236220472" footer="0.11811023622047245"/>
  <pageSetup fitToHeight="5" horizontalDpi="300" verticalDpi="300" orientation="landscape" paperSize="9" scale="62" r:id="rId1"/>
  <headerFooter alignWithMargins="0">
    <oddFooter>&amp;C
Strona &amp;P z &amp;N
</oddFooter>
  </headerFooter>
  <rowBreaks count="2" manualBreakCount="2">
    <brk id="29" max="13" man="1"/>
    <brk id="52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Jolanta Pieńkowska</dc:creator>
  <cp:keywords/>
  <dc:description/>
  <cp:lastModifiedBy>ANNA NOWAK</cp:lastModifiedBy>
  <cp:lastPrinted>2006-10-27T09:44:38Z</cp:lastPrinted>
  <dcterms:created xsi:type="dcterms:W3CDTF">2004-07-21T06:36:29Z</dcterms:created>
  <dcterms:modified xsi:type="dcterms:W3CDTF">2006-10-25T12:15:25Z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