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<sst xmlns="http://schemas.openxmlformats.org/spreadsheetml/2006/main" count="77" uniqueCount="52">
  <si>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Załącznik Nr 4</t>
  </si>
  <si>
    <t>GMINIE ORAZ ZADAŃ PRZYJĘTYCH PRZEZ GMINĘ NA ZASADZIE POROZUMIENIA Z ORGANEM</t>
  </si>
  <si>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</si>
  <si>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</si>
  <si>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</si>
  <si>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</si>
  <si>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</si>
  <si>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</si>
  <si>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</si>
  <si>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</si>
  <si>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</si>
  <si>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§</t>
  </si>
  <si>
    <t>Dotacje celowe otrzymane z budżetu państwa na realizację zadań bieżących z zakresu administracji rządowej oraz innych zadań zleconych gminie /związkom gmin/ ustawami</t>
  </si>
  <si>
    <t>Wynagrodzenia osobowe pracowników</t>
  </si>
  <si>
    <t>Dodatkowe wynagrodzenie roczne</t>
  </si>
  <si>
    <t>Składki na ubezpieczenia społeczne</t>
  </si>
  <si>
    <t>Składki na Fundusz Pracy</t>
  </si>
  <si>
    <t>Urzędy wojewódzkie</t>
  </si>
  <si>
    <t>Administracja publiczna</t>
  </si>
  <si>
    <t>Zakup materiałów i wyposażenia</t>
  </si>
  <si>
    <t>Urzędy naczelnych organów władzy państwowej, kontroli i ochrony prawa</t>
  </si>
  <si>
    <t>Zakup usług pozostałych</t>
  </si>
  <si>
    <t>Urzędy naczelnych organów władzy państwowej, kontroli i ochrony prawa oraz sądownictwa</t>
  </si>
  <si>
    <t>Obrona cywilna</t>
  </si>
  <si>
    <t>Bezpieczeństwo publiczne i ochrona przeciwpożarowa</t>
  </si>
  <si>
    <t>Składki na ubezpieczenie zdrowotne</t>
  </si>
  <si>
    <t>Świadczenia społeczne</t>
  </si>
  <si>
    <t>Odpis na zakładowy fundusz świadczeń socjalnych</t>
  </si>
  <si>
    <t>Świadczenia rodzinne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</si>
  <si>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</si>
  <si>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</si>
  <si>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Pomoc społeczna</t>
  </si>
  <si>
    <t>Wójta Gminy Stare Babice</t>
  </si>
  <si>
    <t>Zakup materiałów i wyposazenia</t>
  </si>
  <si>
    <t>Wynagrodzenia bezosobowe</t>
  </si>
  <si>
    <t xml:space="preserve">                    OGÓŁEM</t>
  </si>
  <si>
    <t>010</t>
  </si>
  <si>
    <t>01095</t>
  </si>
  <si>
    <t>Różne opłaty i składki</t>
  </si>
  <si>
    <t>Pozostała działalność</t>
  </si>
  <si>
    <t>Rolnictwo i łowiectwo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</si>
  <si>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</si>
  <si>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</si>
  <si>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</si>
  <si>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Różne wydatki na rzecz osób fizycznych</t>
  </si>
  <si>
    <t>Podróże służbowe krajowe</t>
  </si>
  <si>
    <t>szkolenia pracowników niebędących członkami korpusu służby cywilnej</t>
  </si>
  <si>
    <t>ADMINISTRACJI RZĄDOWEJ ZA I PÓŁROCZE 2009 ROKU</t>
  </si>
  <si>
    <t>Wybory do Parlamentu Europejskiego</t>
  </si>
  <si>
    <t>INFORMACJA Z WYKONANIA PLANU DOCHODÓW I WYDATKÓW Z ZAKRESU ADMINISTRACJI RZĄDOWEJ ZLECONYCH</t>
  </si>
  <si>
    <t>do Zarządzenia Nr 227/09</t>
  </si>
  <si>
    <t>z dnia 24 sierpnia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</si>
</sst>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0.000"/>
    <numFmt numFmtId="168" formatCode="0.0"/>
    <numFmt numFmtId="169" formatCode="0.0000"/>
  </numFmts>
  <fonts count="4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49" fontId="4" fillId="34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9" fontId="2" fillId="33" borderId="19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7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left"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165" fontId="2" fillId="0" borderId="14" xfId="42" applyNumberFormat="1" applyFont="1" applyBorder="1" applyAlignment="1">
      <alignment vertical="center" wrapText="1"/>
    </xf>
    <xf numFmtId="0" fontId="2" fillId="33" borderId="19" xfId="0" applyFont="1" applyFill="1" applyBorder="1" applyAlignment="1" quotePrefix="1">
      <alignment wrapText="1"/>
    </xf>
    <xf numFmtId="0" fontId="0" fillId="0" borderId="22" xfId="0" applyFont="1" applyBorder="1" applyAlignment="1" quotePrefix="1">
      <alignment horizontal="center" vertical="center" wrapText="1"/>
    </xf>
    <xf numFmtId="0" fontId="0" fillId="0" borderId="23" xfId="0" applyFont="1" applyBorder="1" applyAlignment="1" quotePrefix="1">
      <alignment horizontal="center" vertical="center" wrapText="1"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0" fillId="34" borderId="19" xfId="0" applyNumberFormat="1" applyFont="1" applyFill="1" applyBorder="1" applyAlignment="1">
      <alignment wrapText="1"/>
    </xf>
    <xf numFmtId="49" fontId="0" fillId="34" borderId="19" xfId="0" applyNumberForma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4" fillId="0" borderId="19" xfId="0" applyNumberFormat="1" applyFont="1" applyBorder="1" applyAlignment="1">
      <alignment vertical="top" wrapText="1"/>
    </xf>
    <xf numFmtId="43" fontId="2" fillId="33" borderId="19" xfId="42" applyFont="1" applyFill="1" applyBorder="1" applyAlignment="1">
      <alignment horizontal="right" wrapText="1"/>
    </xf>
    <xf numFmtId="165" fontId="2" fillId="0" borderId="23" xfId="42" applyNumberFormat="1" applyFont="1" applyBorder="1" applyAlignment="1">
      <alignment horizontal="right" vertical="center" wrapText="1"/>
    </xf>
    <xf numFmtId="43" fontId="2" fillId="0" borderId="23" xfId="42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165" fontId="2" fillId="0" borderId="17" xfId="42" applyNumberFormat="1" applyFont="1" applyBorder="1" applyAlignment="1">
      <alignment horizontal="right" vertical="center" wrapText="1"/>
    </xf>
    <xf numFmtId="43" fontId="0" fillId="0" borderId="17" xfId="42" applyFont="1" applyBorder="1" applyAlignment="1">
      <alignment horizontal="right" vertical="center" wrapText="1"/>
    </xf>
    <xf numFmtId="165" fontId="0" fillId="0" borderId="19" xfId="42" applyNumberFormat="1" applyFont="1" applyBorder="1" applyAlignment="1">
      <alignment horizontal="right" wrapText="1"/>
    </xf>
    <xf numFmtId="43" fontId="0" fillId="0" borderId="26" xfId="42" applyFont="1" applyBorder="1" applyAlignment="1">
      <alignment horizontal="right" wrapText="1"/>
    </xf>
    <xf numFmtId="0" fontId="2" fillId="0" borderId="19" xfId="0" applyFont="1" applyBorder="1" applyAlignment="1">
      <alignment horizontal="right" vertical="center" wrapText="1"/>
    </xf>
    <xf numFmtId="165" fontId="2" fillId="0" borderId="19" xfId="42" applyNumberFormat="1" applyFont="1" applyBorder="1" applyAlignment="1">
      <alignment horizontal="right" vertical="center" wrapText="1"/>
    </xf>
    <xf numFmtId="165" fontId="0" fillId="0" borderId="19" xfId="42" applyNumberFormat="1" applyFont="1" applyBorder="1" applyAlignment="1">
      <alignment horizontal="right" vertical="center" wrapText="1"/>
    </xf>
    <xf numFmtId="43" fontId="0" fillId="0" borderId="26" xfId="42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4" fontId="0" fillId="0" borderId="19" xfId="42" applyNumberFormat="1" applyFont="1" applyBorder="1" applyAlignment="1">
      <alignment horizontal="right" vertical="center" wrapText="1"/>
    </xf>
    <xf numFmtId="165" fontId="4" fillId="0" borderId="19" xfId="42" applyNumberFormat="1" applyFont="1" applyBorder="1" applyAlignment="1">
      <alignment horizontal="right" vertical="center" wrapText="1"/>
    </xf>
    <xf numFmtId="43" fontId="4" fillId="0" borderId="26" xfId="42" applyFont="1" applyBorder="1" applyAlignment="1">
      <alignment horizontal="right" vertical="center" wrapText="1"/>
    </xf>
    <xf numFmtId="165" fontId="2" fillId="33" borderId="19" xfId="0" applyNumberFormat="1" applyFont="1" applyFill="1" applyBorder="1" applyAlignment="1">
      <alignment horizontal="right" wrapText="1"/>
    </xf>
    <xf numFmtId="43" fontId="2" fillId="33" borderId="26" xfId="42" applyFont="1" applyFill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43" fontId="2" fillId="0" borderId="17" xfId="42" applyFont="1" applyBorder="1" applyAlignment="1">
      <alignment horizontal="right" wrapText="1"/>
    </xf>
    <xf numFmtId="165" fontId="0" fillId="0" borderId="17" xfId="42" applyNumberFormat="1" applyFont="1" applyBorder="1" applyAlignment="1">
      <alignment horizontal="right" wrapText="1"/>
    </xf>
    <xf numFmtId="43" fontId="0" fillId="0" borderId="27" xfId="42" applyFon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43" fontId="4" fillId="0" borderId="19" xfId="42" applyFont="1" applyBorder="1" applyAlignment="1">
      <alignment horizontal="right" wrapText="1"/>
    </xf>
    <xf numFmtId="165" fontId="4" fillId="0" borderId="19" xfId="42" applyNumberFormat="1" applyFont="1" applyBorder="1" applyAlignment="1">
      <alignment horizontal="right" wrapText="1"/>
    </xf>
    <xf numFmtId="43" fontId="4" fillId="0" borderId="26" xfId="42" applyFont="1" applyBorder="1" applyAlignment="1">
      <alignment horizontal="right" wrapText="1"/>
    </xf>
    <xf numFmtId="3" fontId="2" fillId="33" borderId="19" xfId="0" applyNumberFormat="1" applyFont="1" applyFill="1" applyBorder="1" applyAlignment="1">
      <alignment horizontal="right" wrapText="1"/>
    </xf>
    <xf numFmtId="165" fontId="2" fillId="33" borderId="19" xfId="42" applyNumberFormat="1" applyFont="1" applyFill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43" fontId="2" fillId="0" borderId="19" xfId="42" applyFont="1" applyBorder="1" applyAlignment="1">
      <alignment horizontal="right" wrapText="1"/>
    </xf>
    <xf numFmtId="166" fontId="0" fillId="0" borderId="26" xfId="42" applyNumberFormat="1" applyFont="1" applyBorder="1" applyAlignment="1">
      <alignment horizontal="right" wrapText="1"/>
    </xf>
    <xf numFmtId="166" fontId="4" fillId="0" borderId="26" xfId="42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43" fontId="0" fillId="0" borderId="19" xfId="42" applyFont="1" applyBorder="1" applyAlignment="1">
      <alignment horizontal="right" wrapText="1"/>
    </xf>
    <xf numFmtId="165" fontId="0" fillId="0" borderId="19" xfId="42" applyNumberFormat="1" applyFont="1" applyBorder="1" applyAlignment="1">
      <alignment horizontal="right" wrapText="1"/>
    </xf>
    <xf numFmtId="166" fontId="0" fillId="0" borderId="26" xfId="42" applyNumberFormat="1" applyFont="1" applyBorder="1" applyAlignment="1">
      <alignment horizontal="right" wrapText="1"/>
    </xf>
    <xf numFmtId="166" fontId="2" fillId="33" borderId="26" xfId="42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43" fontId="2" fillId="0" borderId="19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" fontId="0" fillId="0" borderId="26" xfId="0" applyNumberFormat="1" applyFont="1" applyFill="1" applyBorder="1" applyAlignment="1">
      <alignment horizontal="right" wrapText="1"/>
    </xf>
    <xf numFmtId="4" fontId="0" fillId="0" borderId="26" xfId="0" applyNumberForma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2" fillId="33" borderId="26" xfId="42" applyNumberFormat="1" applyFont="1" applyFill="1" applyBorder="1" applyAlignment="1">
      <alignment horizontal="right" wrapText="1"/>
    </xf>
    <xf numFmtId="3" fontId="0" fillId="0" borderId="26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165" fontId="0" fillId="0" borderId="19" xfId="42" applyNumberFormat="1" applyFont="1" applyFill="1" applyBorder="1" applyAlignment="1">
      <alignment horizontal="right" wrapText="1"/>
    </xf>
    <xf numFmtId="43" fontId="0" fillId="0" borderId="26" xfId="42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3" fontId="0" fillId="0" borderId="11" xfId="42" applyFont="1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 horizontal="right" wrapText="1"/>
    </xf>
    <xf numFmtId="43" fontId="0" fillId="0" borderId="28" xfId="42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43" fontId="0" fillId="0" borderId="17" xfId="42" applyFont="1" applyFill="1" applyBorder="1" applyAlignment="1">
      <alignment horizontal="right" wrapText="1"/>
    </xf>
    <xf numFmtId="165" fontId="0" fillId="0" borderId="17" xfId="42" applyNumberFormat="1" applyFont="1" applyFill="1" applyBorder="1" applyAlignment="1">
      <alignment horizontal="right" wrapText="1"/>
    </xf>
    <xf numFmtId="43" fontId="0" fillId="0" borderId="27" xfId="42" applyFont="1" applyFill="1" applyBorder="1" applyAlignment="1">
      <alignment horizontal="right" wrapText="1"/>
    </xf>
    <xf numFmtId="166" fontId="0" fillId="0" borderId="27" xfId="42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43" fontId="4" fillId="0" borderId="19" xfId="42" applyFont="1" applyFill="1" applyBorder="1" applyAlignment="1">
      <alignment horizontal="right" wrapText="1"/>
    </xf>
    <xf numFmtId="165" fontId="4" fillId="0" borderId="19" xfId="42" applyNumberFormat="1" applyFont="1" applyFill="1" applyBorder="1" applyAlignment="1">
      <alignment horizontal="right" wrapText="1"/>
    </xf>
    <xf numFmtId="43" fontId="4" fillId="0" borderId="26" xfId="42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43" fontId="0" fillId="0" borderId="19" xfId="42" applyFont="1" applyFill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33" borderId="21" xfId="0" applyNumberFormat="1" applyFont="1" applyFill="1" applyBorder="1" applyAlignment="1">
      <alignment horizontal="right" wrapText="1"/>
    </xf>
    <xf numFmtId="43" fontId="2" fillId="33" borderId="21" xfId="42" applyFont="1" applyFill="1" applyBorder="1" applyAlignment="1">
      <alignment horizontal="right" wrapText="1"/>
    </xf>
    <xf numFmtId="43" fontId="2" fillId="33" borderId="29" xfId="42" applyFont="1" applyFill="1" applyBorder="1" applyAlignment="1">
      <alignment horizontal="right" wrapText="1"/>
    </xf>
    <xf numFmtId="3" fontId="7" fillId="0" borderId="17" xfId="0" applyNumberFormat="1" applyFont="1" applyBorder="1" applyAlignment="1">
      <alignment horizontal="right"/>
    </xf>
    <xf numFmtId="43" fontId="7" fillId="0" borderId="17" xfId="42" applyFont="1" applyBorder="1" applyAlignment="1">
      <alignment horizontal="right" wrapText="1"/>
    </xf>
    <xf numFmtId="43" fontId="7" fillId="0" borderId="27" xfId="42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3" fontId="5" fillId="0" borderId="30" xfId="42" applyFont="1" applyBorder="1" applyAlignment="1">
      <alignment horizontal="center" vertical="center" wrapText="1"/>
    </xf>
    <xf numFmtId="43" fontId="3" fillId="0" borderId="24" xfId="42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1.25390625" style="0" customWidth="1"/>
    <col min="6" max="6" width="17.00390625" style="34" customWidth="1"/>
    <col min="7" max="7" width="16.375" style="0" customWidth="1"/>
    <col min="8" max="8" width="17.00390625" style="0" customWidth="1"/>
  </cols>
  <sheetData>
    <row r="1" spans="5:7" ht="12.75">
      <c r="E1" s="1"/>
      <c r="F1" s="31" t="s">
        <v>0</v>
      </c>
      <c r="G1" s="1"/>
    </row>
    <row r="2" spans="2:7" ht="12.75">
      <c r="B2" s="1"/>
      <c r="E2" s="1"/>
      <c r="F2" s="32" t="s">
        <v>50</v>
      </c>
      <c r="G2" s="1"/>
    </row>
    <row r="3" spans="2:7" ht="12.75">
      <c r="B3" s="1"/>
      <c r="E3" s="1"/>
      <c r="F3" s="31" t="s">
        <v>32</v>
      </c>
      <c r="G3" s="1"/>
    </row>
    <row r="4" spans="2:7" ht="12.75">
      <c r="B4" s="1"/>
      <c r="E4" s="1"/>
      <c r="F4" s="31" t="s">
        <v>51</v>
      </c>
      <c r="G4" s="1"/>
    </row>
    <row r="5" spans="2:7" ht="12.75">
      <c r="B5" s="1"/>
      <c r="E5" s="1"/>
      <c r="F5" s="31"/>
      <c r="G5" s="1"/>
    </row>
    <row r="7" spans="1:6" s="2" customFormat="1" ht="12.75">
      <c r="A7" s="2" t="s">
        <v>49</v>
      </c>
      <c r="F7" s="33"/>
    </row>
    <row r="8" spans="1:6" s="2" customFormat="1" ht="12.75">
      <c r="A8" s="2" t="s">
        <v>1</v>
      </c>
      <c r="F8" s="33"/>
    </row>
    <row r="9" spans="1:6" s="2" customFormat="1" ht="12.75">
      <c r="A9" s="2" t="s">
        <v>47</v>
      </c>
      <c r="F9" s="33"/>
    </row>
    <row r="10" s="2" customFormat="1" ht="12.75">
      <c r="F10" s="33"/>
    </row>
    <row r="11" ht="13.5" thickBot="1"/>
    <row r="12" spans="1:8" ht="12.75">
      <c r="A12" s="140" t="s">
        <v>3</v>
      </c>
      <c r="B12" s="141"/>
      <c r="C12" s="142"/>
      <c r="D12" s="135" t="s">
        <v>4</v>
      </c>
      <c r="E12" s="135" t="s">
        <v>5</v>
      </c>
      <c r="F12" s="144" t="s">
        <v>6</v>
      </c>
      <c r="G12" s="135" t="s">
        <v>7</v>
      </c>
      <c r="H12" s="137" t="s">
        <v>8</v>
      </c>
    </row>
    <row r="13" spans="1:8" ht="26.25" thickBot="1">
      <c r="A13" s="3" t="s">
        <v>9</v>
      </c>
      <c r="B13" s="4" t="s">
        <v>10</v>
      </c>
      <c r="C13" s="4" t="s">
        <v>11</v>
      </c>
      <c r="D13" s="143"/>
      <c r="E13" s="143"/>
      <c r="F13" s="145"/>
      <c r="G13" s="136"/>
      <c r="H13" s="138"/>
    </row>
    <row r="14" spans="1:8" ht="13.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35">
        <v>6</v>
      </c>
      <c r="G14" s="7">
        <v>7</v>
      </c>
      <c r="H14" s="8">
        <v>8</v>
      </c>
    </row>
    <row r="15" spans="1:8" ht="60">
      <c r="A15" s="37" t="s">
        <v>36</v>
      </c>
      <c r="B15" s="38" t="s">
        <v>37</v>
      </c>
      <c r="C15" s="39">
        <v>2010</v>
      </c>
      <c r="D15" s="40" t="s">
        <v>12</v>
      </c>
      <c r="E15" s="62">
        <v>5095</v>
      </c>
      <c r="F15" s="63">
        <v>5095</v>
      </c>
      <c r="G15" s="64"/>
      <c r="H15" s="65"/>
    </row>
    <row r="16" spans="1:8" ht="12.75">
      <c r="A16" s="49"/>
      <c r="B16" s="50"/>
      <c r="C16" s="24">
        <v>4300</v>
      </c>
      <c r="D16" s="13" t="s">
        <v>21</v>
      </c>
      <c r="E16" s="66"/>
      <c r="F16" s="67"/>
      <c r="G16" s="68">
        <v>100</v>
      </c>
      <c r="H16" s="69">
        <v>99.89</v>
      </c>
    </row>
    <row r="17" spans="1:8" ht="12.75">
      <c r="A17" s="41"/>
      <c r="B17" s="42" t="s">
        <v>37</v>
      </c>
      <c r="C17" s="43">
        <v>4430</v>
      </c>
      <c r="D17" s="48" t="s">
        <v>38</v>
      </c>
      <c r="E17" s="70"/>
      <c r="F17" s="71"/>
      <c r="G17" s="72">
        <v>4995</v>
      </c>
      <c r="H17" s="73">
        <v>4994.4</v>
      </c>
    </row>
    <row r="18" spans="1:8" ht="12.75">
      <c r="A18" s="45"/>
      <c r="B18" s="46" t="s">
        <v>37</v>
      </c>
      <c r="C18" s="47"/>
      <c r="D18" s="28" t="s">
        <v>39</v>
      </c>
      <c r="E18" s="74">
        <f>E15</f>
        <v>5095</v>
      </c>
      <c r="F18" s="75">
        <f>F15</f>
        <v>5095</v>
      </c>
      <c r="G18" s="76">
        <f>SUM(G16:G17)</f>
        <v>5095</v>
      </c>
      <c r="H18" s="77">
        <f>SUM(H16:H17)</f>
        <v>5094.29</v>
      </c>
    </row>
    <row r="19" spans="1:8" ht="12.75">
      <c r="A19" s="44" t="s">
        <v>36</v>
      </c>
      <c r="B19" s="36"/>
      <c r="C19" s="17"/>
      <c r="D19" s="17" t="s">
        <v>40</v>
      </c>
      <c r="E19" s="78">
        <f>E18</f>
        <v>5095</v>
      </c>
      <c r="F19" s="61">
        <f>F18</f>
        <v>5095</v>
      </c>
      <c r="G19" s="78">
        <f>G18</f>
        <v>5095</v>
      </c>
      <c r="H19" s="79">
        <f>H18</f>
        <v>5094.29</v>
      </c>
    </row>
    <row r="20" spans="1:8" ht="60">
      <c r="A20" s="9">
        <v>750</v>
      </c>
      <c r="B20" s="10">
        <v>75011</v>
      </c>
      <c r="C20" s="10">
        <v>2010</v>
      </c>
      <c r="D20" s="11" t="s">
        <v>12</v>
      </c>
      <c r="E20" s="80">
        <v>59033</v>
      </c>
      <c r="F20" s="81">
        <v>29971</v>
      </c>
      <c r="G20" s="82"/>
      <c r="H20" s="83"/>
    </row>
    <row r="21" spans="1:8" ht="12.75">
      <c r="A21" s="12">
        <v>750</v>
      </c>
      <c r="B21" s="13">
        <v>75011</v>
      </c>
      <c r="C21" s="13">
        <v>4010</v>
      </c>
      <c r="D21" s="13" t="s">
        <v>13</v>
      </c>
      <c r="E21" s="84"/>
      <c r="F21" s="85"/>
      <c r="G21" s="68">
        <v>44353</v>
      </c>
      <c r="H21" s="69">
        <v>20104.86</v>
      </c>
    </row>
    <row r="22" spans="1:8" ht="12.75">
      <c r="A22" s="12"/>
      <c r="B22" s="13"/>
      <c r="C22" s="13">
        <v>4040</v>
      </c>
      <c r="D22" s="13" t="s">
        <v>14</v>
      </c>
      <c r="E22" s="84"/>
      <c r="F22" s="85"/>
      <c r="G22" s="68">
        <v>3545</v>
      </c>
      <c r="H22" s="69">
        <v>3545</v>
      </c>
    </row>
    <row r="23" spans="1:8" ht="12.75">
      <c r="A23" s="12"/>
      <c r="B23" s="13"/>
      <c r="C23" s="13">
        <v>4110</v>
      </c>
      <c r="D23" s="13" t="s">
        <v>15</v>
      </c>
      <c r="E23" s="84"/>
      <c r="F23" s="85"/>
      <c r="G23" s="68">
        <v>8191</v>
      </c>
      <c r="H23" s="69">
        <v>4363.18</v>
      </c>
    </row>
    <row r="24" spans="1:8" ht="12.75">
      <c r="A24" s="12"/>
      <c r="B24" s="13"/>
      <c r="C24" s="13">
        <v>4120</v>
      </c>
      <c r="D24" s="13" t="s">
        <v>16</v>
      </c>
      <c r="E24" s="84"/>
      <c r="F24" s="85"/>
      <c r="G24" s="68">
        <v>1174</v>
      </c>
      <c r="H24" s="69">
        <v>630.46</v>
      </c>
    </row>
    <row r="25" spans="1:8" ht="25.5">
      <c r="A25" s="12"/>
      <c r="B25" s="13"/>
      <c r="C25" s="13">
        <v>4440</v>
      </c>
      <c r="D25" s="13" t="s">
        <v>27</v>
      </c>
      <c r="E25" s="84"/>
      <c r="F25" s="85"/>
      <c r="G25" s="68">
        <v>1770</v>
      </c>
      <c r="H25" s="69">
        <v>1327.5</v>
      </c>
    </row>
    <row r="26" spans="1:8" ht="12.75">
      <c r="A26" s="14" t="s">
        <v>2</v>
      </c>
      <c r="B26" s="15">
        <v>75011</v>
      </c>
      <c r="C26" s="15"/>
      <c r="D26" s="15" t="s">
        <v>17</v>
      </c>
      <c r="E26" s="86">
        <f>E20</f>
        <v>59033</v>
      </c>
      <c r="F26" s="87">
        <f>F20</f>
        <v>29971</v>
      </c>
      <c r="G26" s="88">
        <f>SUM(G21:G25)</f>
        <v>59033</v>
      </c>
      <c r="H26" s="89">
        <f>SUM(H21:H25)</f>
        <v>29971</v>
      </c>
    </row>
    <row r="27" spans="1:8" ht="12.75">
      <c r="A27" s="16">
        <v>750</v>
      </c>
      <c r="B27" s="17"/>
      <c r="C27" s="17"/>
      <c r="D27" s="17" t="s">
        <v>18</v>
      </c>
      <c r="E27" s="90">
        <f>E26</f>
        <v>59033</v>
      </c>
      <c r="F27" s="61">
        <f>F26</f>
        <v>29971</v>
      </c>
      <c r="G27" s="91">
        <f>G26</f>
        <v>59033</v>
      </c>
      <c r="H27" s="79">
        <f>H26</f>
        <v>29971</v>
      </c>
    </row>
    <row r="28" spans="1:8" ht="60">
      <c r="A28" s="12">
        <v>751</v>
      </c>
      <c r="B28" s="13">
        <v>75101</v>
      </c>
      <c r="C28" s="13">
        <v>2010</v>
      </c>
      <c r="D28" s="11" t="s">
        <v>12</v>
      </c>
      <c r="E28" s="92">
        <v>2452</v>
      </c>
      <c r="F28" s="93">
        <v>1222</v>
      </c>
      <c r="G28" s="84"/>
      <c r="H28" s="94"/>
    </row>
    <row r="29" spans="1:8" ht="12.75">
      <c r="A29" s="12">
        <v>751</v>
      </c>
      <c r="B29" s="13">
        <v>75101</v>
      </c>
      <c r="C29" s="13">
        <v>4010</v>
      </c>
      <c r="D29" s="13" t="s">
        <v>13</v>
      </c>
      <c r="E29" s="84"/>
      <c r="F29" s="85"/>
      <c r="G29" s="68">
        <v>2085</v>
      </c>
      <c r="H29" s="94">
        <v>0</v>
      </c>
    </row>
    <row r="30" spans="1:8" ht="12.75">
      <c r="A30" s="12"/>
      <c r="B30" s="13"/>
      <c r="C30" s="13">
        <v>4110</v>
      </c>
      <c r="D30" s="13" t="s">
        <v>15</v>
      </c>
      <c r="E30" s="84"/>
      <c r="F30" s="85"/>
      <c r="G30" s="68">
        <v>315</v>
      </c>
      <c r="H30" s="94">
        <v>0</v>
      </c>
    </row>
    <row r="31" spans="1:8" ht="12.75">
      <c r="A31" s="12"/>
      <c r="B31" s="13"/>
      <c r="C31" s="13">
        <v>4120</v>
      </c>
      <c r="D31" s="13" t="s">
        <v>16</v>
      </c>
      <c r="E31" s="84"/>
      <c r="F31" s="85"/>
      <c r="G31" s="68">
        <v>52</v>
      </c>
      <c r="H31" s="94">
        <v>0</v>
      </c>
    </row>
    <row r="32" spans="1:8" s="19" customFormat="1" ht="25.5">
      <c r="A32" s="14"/>
      <c r="B32" s="15">
        <v>75101</v>
      </c>
      <c r="C32" s="15"/>
      <c r="D32" s="18" t="s">
        <v>20</v>
      </c>
      <c r="E32" s="86">
        <f>E28</f>
        <v>2452</v>
      </c>
      <c r="F32" s="87">
        <f>F28</f>
        <v>1222</v>
      </c>
      <c r="G32" s="88">
        <f>SUM(G29:G31)</f>
        <v>2452</v>
      </c>
      <c r="H32" s="95">
        <f>SUM(H29:H31)</f>
        <v>0</v>
      </c>
    </row>
    <row r="33" spans="1:8" s="19" customFormat="1" ht="60">
      <c r="A33" s="52">
        <v>751</v>
      </c>
      <c r="B33" s="51">
        <v>75113</v>
      </c>
      <c r="C33" s="51">
        <v>2010</v>
      </c>
      <c r="D33" s="11" t="s">
        <v>12</v>
      </c>
      <c r="E33" s="96">
        <v>17207</v>
      </c>
      <c r="F33" s="97">
        <v>17207</v>
      </c>
      <c r="G33" s="88"/>
      <c r="H33" s="95"/>
    </row>
    <row r="34" spans="1:8" s="19" customFormat="1" ht="12.75">
      <c r="A34" s="52">
        <v>751</v>
      </c>
      <c r="B34" s="51">
        <v>75113</v>
      </c>
      <c r="C34" s="51">
        <v>3030</v>
      </c>
      <c r="D34" s="53" t="s">
        <v>44</v>
      </c>
      <c r="E34" s="96"/>
      <c r="F34" s="97"/>
      <c r="G34" s="98">
        <v>7920</v>
      </c>
      <c r="H34" s="99">
        <v>7920</v>
      </c>
    </row>
    <row r="35" spans="1:8" s="19" customFormat="1" ht="12.75">
      <c r="A35" s="52"/>
      <c r="B35" s="51"/>
      <c r="C35" s="51">
        <v>4110</v>
      </c>
      <c r="D35" s="13" t="s">
        <v>15</v>
      </c>
      <c r="E35" s="96"/>
      <c r="F35" s="97"/>
      <c r="G35" s="98">
        <v>230</v>
      </c>
      <c r="H35" s="99">
        <v>228.47</v>
      </c>
    </row>
    <row r="36" spans="1:8" s="19" customFormat="1" ht="12.75">
      <c r="A36" s="52"/>
      <c r="B36" s="51"/>
      <c r="C36" s="13">
        <v>4120</v>
      </c>
      <c r="D36" s="13" t="s">
        <v>16</v>
      </c>
      <c r="E36" s="96"/>
      <c r="F36" s="97"/>
      <c r="G36" s="98">
        <v>39</v>
      </c>
      <c r="H36" s="99">
        <v>37.07</v>
      </c>
    </row>
    <row r="37" spans="1:8" s="19" customFormat="1" ht="12.75">
      <c r="A37" s="52"/>
      <c r="B37" s="51"/>
      <c r="C37" s="51">
        <v>4170</v>
      </c>
      <c r="D37" s="54" t="s">
        <v>34</v>
      </c>
      <c r="E37" s="96"/>
      <c r="F37" s="97"/>
      <c r="G37" s="98">
        <v>5291</v>
      </c>
      <c r="H37" s="99">
        <v>5291</v>
      </c>
    </row>
    <row r="38" spans="1:8" s="19" customFormat="1" ht="12.75">
      <c r="A38" s="52"/>
      <c r="B38" s="51"/>
      <c r="C38" s="51">
        <v>4210</v>
      </c>
      <c r="D38" s="13" t="s">
        <v>33</v>
      </c>
      <c r="E38" s="96"/>
      <c r="F38" s="97"/>
      <c r="G38" s="98">
        <v>1278</v>
      </c>
      <c r="H38" s="99">
        <v>1278</v>
      </c>
    </row>
    <row r="39" spans="1:8" s="19" customFormat="1" ht="12.75">
      <c r="A39" s="52"/>
      <c r="B39" s="51"/>
      <c r="C39" s="51">
        <v>4300</v>
      </c>
      <c r="D39" s="13" t="s">
        <v>21</v>
      </c>
      <c r="E39" s="96"/>
      <c r="F39" s="97"/>
      <c r="G39" s="98">
        <v>1647</v>
      </c>
      <c r="H39" s="99">
        <v>1647</v>
      </c>
    </row>
    <row r="40" spans="1:8" s="19" customFormat="1" ht="12.75">
      <c r="A40" s="52"/>
      <c r="B40" s="51"/>
      <c r="C40" s="51">
        <v>4410</v>
      </c>
      <c r="D40" s="13" t="s">
        <v>45</v>
      </c>
      <c r="E40" s="96"/>
      <c r="F40" s="97"/>
      <c r="G40" s="98">
        <v>502</v>
      </c>
      <c r="H40" s="99">
        <v>478.68</v>
      </c>
    </row>
    <row r="41" spans="1:8" s="19" customFormat="1" ht="38.25">
      <c r="A41" s="52"/>
      <c r="B41" s="51"/>
      <c r="C41" s="51">
        <v>4740</v>
      </c>
      <c r="D41" s="13" t="s">
        <v>42</v>
      </c>
      <c r="E41" s="96"/>
      <c r="F41" s="97"/>
      <c r="G41" s="98">
        <v>300</v>
      </c>
      <c r="H41" s="99">
        <v>298.46</v>
      </c>
    </row>
    <row r="42" spans="1:8" s="19" customFormat="1" ht="12.75">
      <c r="A42" s="14"/>
      <c r="B42" s="15">
        <v>75113</v>
      </c>
      <c r="C42" s="15"/>
      <c r="D42" s="18" t="s">
        <v>48</v>
      </c>
      <c r="E42" s="86">
        <f>E33</f>
        <v>17207</v>
      </c>
      <c r="F42" s="87">
        <f>F33</f>
        <v>17207</v>
      </c>
      <c r="G42" s="88">
        <f>G34+G35+G36+G37+G38+G39+G40+G41</f>
        <v>17207</v>
      </c>
      <c r="H42" s="95">
        <f>H34+H35+H36+H37+H38+H39+H40+H41</f>
        <v>17178.68</v>
      </c>
    </row>
    <row r="43" spans="1:8" ht="38.25">
      <c r="A43" s="16">
        <v>751</v>
      </c>
      <c r="B43" s="17"/>
      <c r="C43" s="17"/>
      <c r="D43" s="20" t="s">
        <v>22</v>
      </c>
      <c r="E43" s="90">
        <f>E28+E42</f>
        <v>19659</v>
      </c>
      <c r="F43" s="61">
        <f>F32+F42</f>
        <v>18429</v>
      </c>
      <c r="G43" s="90">
        <f>G32+G42</f>
        <v>19659</v>
      </c>
      <c r="H43" s="100">
        <f>H32+H42</f>
        <v>17178.68</v>
      </c>
    </row>
    <row r="44" spans="1:8" ht="60">
      <c r="A44" s="23">
        <v>754</v>
      </c>
      <c r="B44" s="24">
        <v>75414</v>
      </c>
      <c r="C44" s="24">
        <v>2010</v>
      </c>
      <c r="D44" s="11" t="s">
        <v>12</v>
      </c>
      <c r="E44" s="101">
        <v>400</v>
      </c>
      <c r="F44" s="102">
        <v>360</v>
      </c>
      <c r="G44" s="103"/>
      <c r="H44" s="104" t="s">
        <v>2</v>
      </c>
    </row>
    <row r="45" spans="1:8" ht="12.75">
      <c r="A45" s="12">
        <v>754</v>
      </c>
      <c r="B45" s="13">
        <v>75414</v>
      </c>
      <c r="C45" s="13">
        <v>4170</v>
      </c>
      <c r="D45" s="13" t="s">
        <v>34</v>
      </c>
      <c r="E45" s="84"/>
      <c r="F45" s="85"/>
      <c r="G45" s="84">
        <v>400</v>
      </c>
      <c r="H45" s="105">
        <v>0</v>
      </c>
    </row>
    <row r="46" spans="1:8" s="19" customFormat="1" ht="12.75">
      <c r="A46" s="14"/>
      <c r="B46" s="15">
        <v>75414</v>
      </c>
      <c r="C46" s="15"/>
      <c r="D46" s="15" t="s">
        <v>23</v>
      </c>
      <c r="E46" s="86">
        <f>E44</f>
        <v>400</v>
      </c>
      <c r="F46" s="87">
        <f>F44</f>
        <v>360</v>
      </c>
      <c r="G46" s="86">
        <f>SUM(G45:G45)</f>
        <v>400</v>
      </c>
      <c r="H46" s="106">
        <f>SUM(H45:H45)</f>
        <v>0</v>
      </c>
    </row>
    <row r="47" spans="1:8" ht="25.5">
      <c r="A47" s="16">
        <v>754</v>
      </c>
      <c r="B47" s="17"/>
      <c r="C47" s="17"/>
      <c r="D47" s="20" t="s">
        <v>24</v>
      </c>
      <c r="E47" s="90">
        <f>E46</f>
        <v>400</v>
      </c>
      <c r="F47" s="61">
        <f>F46</f>
        <v>360</v>
      </c>
      <c r="G47" s="90">
        <f>G46</f>
        <v>400</v>
      </c>
      <c r="H47" s="107">
        <f>H46</f>
        <v>0</v>
      </c>
    </row>
    <row r="48" spans="1:8" ht="60">
      <c r="A48" s="23">
        <v>852</v>
      </c>
      <c r="B48" s="24">
        <v>85212</v>
      </c>
      <c r="C48" s="24">
        <v>2010</v>
      </c>
      <c r="D48" s="134" t="s">
        <v>12</v>
      </c>
      <c r="E48" s="101">
        <v>2070000</v>
      </c>
      <c r="F48" s="102">
        <v>968063</v>
      </c>
      <c r="G48" s="103"/>
      <c r="H48" s="108"/>
    </row>
    <row r="49" spans="1:8" ht="12.75">
      <c r="A49" s="23">
        <v>852</v>
      </c>
      <c r="B49" s="24">
        <v>85212</v>
      </c>
      <c r="C49" s="24">
        <v>3110</v>
      </c>
      <c r="D49" s="10" t="s">
        <v>26</v>
      </c>
      <c r="E49" s="103"/>
      <c r="F49" s="109"/>
      <c r="G49" s="110">
        <v>1985494</v>
      </c>
      <c r="H49" s="111">
        <v>915982.3</v>
      </c>
    </row>
    <row r="50" spans="1:8" ht="12.75">
      <c r="A50" s="23"/>
      <c r="B50" s="24"/>
      <c r="C50" s="24">
        <v>4010</v>
      </c>
      <c r="D50" s="13" t="s">
        <v>13</v>
      </c>
      <c r="E50" s="103"/>
      <c r="F50" s="109"/>
      <c r="G50" s="110">
        <v>36000</v>
      </c>
      <c r="H50" s="111">
        <v>17500</v>
      </c>
    </row>
    <row r="51" spans="1:8" ht="12.75">
      <c r="A51" s="23"/>
      <c r="B51" s="24"/>
      <c r="C51" s="24">
        <v>4110</v>
      </c>
      <c r="D51" s="13" t="s">
        <v>15</v>
      </c>
      <c r="E51" s="103"/>
      <c r="F51" s="109"/>
      <c r="G51" s="110">
        <v>28000</v>
      </c>
      <c r="H51" s="111">
        <v>14609.1</v>
      </c>
    </row>
    <row r="52" spans="1:8" ht="12.75">
      <c r="A52" s="23"/>
      <c r="B52" s="24"/>
      <c r="C52" s="24">
        <v>4120</v>
      </c>
      <c r="D52" s="13" t="s">
        <v>16</v>
      </c>
      <c r="E52" s="103"/>
      <c r="F52" s="109"/>
      <c r="G52" s="110">
        <v>890</v>
      </c>
      <c r="H52" s="111">
        <v>417.21</v>
      </c>
    </row>
    <row r="53" spans="1:8" ht="12.75">
      <c r="A53" s="23"/>
      <c r="B53" s="24"/>
      <c r="C53" s="24">
        <v>4210</v>
      </c>
      <c r="D53" s="13" t="s">
        <v>19</v>
      </c>
      <c r="E53" s="103"/>
      <c r="F53" s="109"/>
      <c r="G53" s="110">
        <v>3666</v>
      </c>
      <c r="H53" s="111">
        <v>1222.09</v>
      </c>
    </row>
    <row r="54" spans="1:8" ht="12.75">
      <c r="A54" s="23"/>
      <c r="B54" s="24"/>
      <c r="C54" s="24">
        <v>4300</v>
      </c>
      <c r="D54" s="13" t="s">
        <v>21</v>
      </c>
      <c r="E54" s="103"/>
      <c r="F54" s="109"/>
      <c r="G54" s="110">
        <v>8250</v>
      </c>
      <c r="H54" s="111">
        <v>5369.73</v>
      </c>
    </row>
    <row r="55" spans="1:8" ht="25.5">
      <c r="A55" s="56"/>
      <c r="B55" s="57"/>
      <c r="C55" s="57">
        <v>4370</v>
      </c>
      <c r="D55" s="55" t="s">
        <v>41</v>
      </c>
      <c r="E55" s="112"/>
      <c r="F55" s="113"/>
      <c r="G55" s="114">
        <v>2400</v>
      </c>
      <c r="H55" s="115">
        <v>552.76</v>
      </c>
    </row>
    <row r="56" spans="1:8" ht="12.75">
      <c r="A56" s="23"/>
      <c r="B56" s="24"/>
      <c r="C56" s="24">
        <v>4410</v>
      </c>
      <c r="D56" s="13" t="s">
        <v>45</v>
      </c>
      <c r="E56" s="103"/>
      <c r="F56" s="109"/>
      <c r="G56" s="110">
        <v>800</v>
      </c>
      <c r="H56" s="111">
        <v>86.8</v>
      </c>
    </row>
    <row r="57" spans="1:8" ht="25.5">
      <c r="A57" s="58"/>
      <c r="B57" s="59"/>
      <c r="C57" s="59">
        <v>4700</v>
      </c>
      <c r="D57" s="10" t="s">
        <v>46</v>
      </c>
      <c r="E57" s="116"/>
      <c r="F57" s="117"/>
      <c r="G57" s="118">
        <v>2000</v>
      </c>
      <c r="H57" s="119">
        <v>1180</v>
      </c>
    </row>
    <row r="58" spans="1:8" ht="38.25">
      <c r="A58" s="58"/>
      <c r="B58" s="59"/>
      <c r="C58" s="59">
        <v>4740</v>
      </c>
      <c r="D58" s="10" t="s">
        <v>42</v>
      </c>
      <c r="E58" s="116"/>
      <c r="F58" s="117"/>
      <c r="G58" s="118">
        <v>1000</v>
      </c>
      <c r="H58" s="120">
        <v>284.08</v>
      </c>
    </row>
    <row r="59" spans="1:8" ht="25.5">
      <c r="A59" s="23"/>
      <c r="B59" s="24"/>
      <c r="C59" s="24">
        <v>4750</v>
      </c>
      <c r="D59" s="10" t="s">
        <v>43</v>
      </c>
      <c r="E59" s="103"/>
      <c r="F59" s="109"/>
      <c r="G59" s="110">
        <v>1500</v>
      </c>
      <c r="H59" s="111">
        <v>241.56</v>
      </c>
    </row>
    <row r="60" spans="1:8" ht="38.25">
      <c r="A60" s="27"/>
      <c r="B60" s="28">
        <v>85212</v>
      </c>
      <c r="C60" s="28"/>
      <c r="D60" s="29" t="s">
        <v>28</v>
      </c>
      <c r="E60" s="121">
        <f>E48</f>
        <v>2070000</v>
      </c>
      <c r="F60" s="122">
        <f>F48</f>
        <v>968063</v>
      </c>
      <c r="G60" s="123">
        <f>SUM(G49:G59)</f>
        <v>2070000</v>
      </c>
      <c r="H60" s="124">
        <f>SUM(H49:H59)</f>
        <v>957445.63</v>
      </c>
    </row>
    <row r="61" spans="1:8" s="25" customFormat="1" ht="60">
      <c r="A61" s="23">
        <v>852</v>
      </c>
      <c r="B61" s="24">
        <v>85213</v>
      </c>
      <c r="C61" s="24">
        <v>2010</v>
      </c>
      <c r="D61" s="11" t="s">
        <v>12</v>
      </c>
      <c r="E61" s="125">
        <v>13200</v>
      </c>
      <c r="F61" s="126">
        <v>6490</v>
      </c>
      <c r="G61" s="103"/>
      <c r="H61" s="108"/>
    </row>
    <row r="62" spans="1:8" s="25" customFormat="1" ht="12.75">
      <c r="A62" s="23">
        <v>852</v>
      </c>
      <c r="B62" s="24">
        <v>85213</v>
      </c>
      <c r="C62" s="24">
        <v>4130</v>
      </c>
      <c r="D62" s="26" t="s">
        <v>25</v>
      </c>
      <c r="E62" s="103"/>
      <c r="F62" s="109"/>
      <c r="G62" s="110">
        <v>13200</v>
      </c>
      <c r="H62" s="111">
        <v>6226.64</v>
      </c>
    </row>
    <row r="63" spans="1:8" s="25" customFormat="1" ht="51">
      <c r="A63" s="27"/>
      <c r="B63" s="28">
        <v>85213</v>
      </c>
      <c r="C63" s="28"/>
      <c r="D63" s="29" t="s">
        <v>29</v>
      </c>
      <c r="E63" s="121">
        <f>E61</f>
        <v>13200</v>
      </c>
      <c r="F63" s="122">
        <f>F61</f>
        <v>6490</v>
      </c>
      <c r="G63" s="123">
        <f>G62</f>
        <v>13200</v>
      </c>
      <c r="H63" s="124">
        <f>H62</f>
        <v>6226.64</v>
      </c>
    </row>
    <row r="64" spans="1:8" ht="60">
      <c r="A64" s="12">
        <v>852</v>
      </c>
      <c r="B64" s="13">
        <v>85214</v>
      </c>
      <c r="C64" s="13">
        <v>2010</v>
      </c>
      <c r="D64" s="11" t="s">
        <v>12</v>
      </c>
      <c r="E64" s="96">
        <v>86000</v>
      </c>
      <c r="F64" s="97">
        <v>41060</v>
      </c>
      <c r="G64" s="84"/>
      <c r="H64" s="127"/>
    </row>
    <row r="65" spans="1:8" ht="12.75">
      <c r="A65" s="12">
        <v>852</v>
      </c>
      <c r="B65" s="13">
        <v>85214</v>
      </c>
      <c r="C65" s="13">
        <v>3110</v>
      </c>
      <c r="D65" s="10" t="s">
        <v>26</v>
      </c>
      <c r="E65" s="84"/>
      <c r="F65" s="85"/>
      <c r="G65" s="68">
        <v>86000</v>
      </c>
      <c r="H65" s="69">
        <v>37003.36</v>
      </c>
    </row>
    <row r="66" spans="1:8" s="19" customFormat="1" ht="25.5">
      <c r="A66" s="14"/>
      <c r="B66" s="15">
        <v>85214</v>
      </c>
      <c r="C66" s="15"/>
      <c r="D66" s="60" t="s">
        <v>30</v>
      </c>
      <c r="E66" s="86">
        <f>E64</f>
        <v>86000</v>
      </c>
      <c r="F66" s="87">
        <f>F64</f>
        <v>41060</v>
      </c>
      <c r="G66" s="88">
        <f>SUM(G65:G65)</f>
        <v>86000</v>
      </c>
      <c r="H66" s="89">
        <f>SUM(H65:H65)</f>
        <v>37003.36</v>
      </c>
    </row>
    <row r="67" spans="1:8" ht="13.5" thickBot="1">
      <c r="A67" s="21">
        <v>852</v>
      </c>
      <c r="B67" s="22"/>
      <c r="C67" s="22"/>
      <c r="D67" s="22" t="s">
        <v>31</v>
      </c>
      <c r="E67" s="128">
        <f>E60+E63+E66</f>
        <v>2169200</v>
      </c>
      <c r="F67" s="129">
        <f>F60+F63+F66</f>
        <v>1015613</v>
      </c>
      <c r="G67" s="129">
        <f>G60+G63+G66</f>
        <v>2169200</v>
      </c>
      <c r="H67" s="130">
        <f>H60+H63+H66</f>
        <v>1000675.63</v>
      </c>
    </row>
    <row r="68" spans="4:8" ht="15.75">
      <c r="D68" s="30" t="s">
        <v>35</v>
      </c>
      <c r="E68" s="131">
        <f>E27+E43+E47+E67+E19</f>
        <v>2253387</v>
      </c>
      <c r="F68" s="132">
        <f>F27+F43+F47+F67+F19</f>
        <v>1069468</v>
      </c>
      <c r="G68" s="132">
        <f>G27+G43+G47+G67+G19</f>
        <v>2253387</v>
      </c>
      <c r="H68" s="133">
        <f>H27+H43+H47+H67+H19</f>
        <v>1052919.6</v>
      </c>
    </row>
    <row r="70" spans="1:5" ht="12.75">
      <c r="A70" s="1"/>
      <c r="B70" s="1"/>
      <c r="C70" s="1"/>
      <c r="D70" s="1"/>
      <c r="E70" s="1"/>
    </row>
    <row r="71" spans="1:5" ht="12.75">
      <c r="A71" s="139"/>
      <c r="B71" s="139"/>
      <c r="C71" s="139"/>
      <c r="D71" s="139"/>
      <c r="E71" s="139"/>
    </row>
    <row r="72" spans="1:5" ht="12.75">
      <c r="A72" s="139"/>
      <c r="B72" s="139"/>
      <c r="C72" s="139"/>
      <c r="D72" s="139"/>
      <c r="E72" s="139"/>
    </row>
    <row r="73" spans="1:5" ht="12.75">
      <c r="A73" s="139"/>
      <c r="B73" s="139"/>
      <c r="C73" s="139"/>
      <c r="D73" s="139"/>
      <c r="E73" s="139"/>
    </row>
  </sheetData>
  <sheetProtection/>
  <mergeCells count="7">
    <mergeCell ref="G12:G13"/>
    <mergeCell ref="H12:H13"/>
    <mergeCell ref="A71:E73"/>
    <mergeCell ref="A12:C12"/>
    <mergeCell ref="D12:D13"/>
    <mergeCell ref="E12:E13"/>
    <mergeCell ref="F12:F1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IS</cp:lastModifiedBy>
  <cp:lastPrinted>2009-08-25T08:32:17Z</cp:lastPrinted>
  <dcterms:created xsi:type="dcterms:W3CDTF">2005-03-31T16:03:49Z</dcterms:created>
  <dcterms:modified xsi:type="dcterms:W3CDTF">2009-08-25T08:33:46Z</dcterms:modified>
  <cp:category/>
  <cp:version/>
  <cp:contentType/>
  <cp:contentStatus/>
</cp:coreProperties>
</file>