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640" firstSheet="5" activeTab="5"/>
  </bookViews>
  <sheets>
    <sheet name="1" sheetId="1" state="hidden" r:id="rId1"/>
    <sheet name="2" sheetId="2" state="hidden" r:id="rId2"/>
    <sheet name="3" sheetId="3" state="hidden" r:id="rId3"/>
    <sheet name="3a" sheetId="4" state="hidden" r:id="rId4"/>
    <sheet name="4" sheetId="5" state="hidden" r:id="rId5"/>
    <sheet name="Zał nr 4" sheetId="6" r:id="rId6"/>
    <sheet name="6" sheetId="7" state="hidden" r:id="rId7"/>
    <sheet name="7" sheetId="8" state="hidden" r:id="rId8"/>
    <sheet name="8" sheetId="9" state="hidden" r:id="rId9"/>
    <sheet name="9" sheetId="10" state="hidden" r:id="rId10"/>
    <sheet name="10" sheetId="11" state="hidden" r:id="rId11"/>
    <sheet name="11" sheetId="12" state="hidden" r:id="rId12"/>
    <sheet name="12" sheetId="13" state="hidden" r:id="rId13"/>
    <sheet name="13" sheetId="14" state="hidden" r:id="rId14"/>
    <sheet name="14" sheetId="15" state="hidden" r:id="rId15"/>
    <sheet name="15" sheetId="16" state="hidden" r:id="rId16"/>
    <sheet name="16" sheetId="17" state="hidden" r:id="rId17"/>
    <sheet name="17" sheetId="18" state="hidden" r:id="rId18"/>
  </sheets>
  <definedNames/>
  <calcPr fullCalcOnLoad="1"/>
</workbook>
</file>

<file path=xl/sharedStrings.xml><?xml version="1.0" encoding="utf-8"?>
<sst xmlns="http://schemas.openxmlformats.org/spreadsheetml/2006/main" count="518" uniqueCount="258">
  <si>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</si>
  <si>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</si>
  <si>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</si>
  <si>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</si>
  <si>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</si>
  <si>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</si>
  <si>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</si>
  <si>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</si>
  <si>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</si>
  <si>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</si>
  <si>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</si>
  <si>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</si>
  <si>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</si>
  <si>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</si>
  <si>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</si>
  <si>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</si>
  <si>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</si>
  <si>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</si>
  <si>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</si>
  <si>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</si>
  <si>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</si>
  <si>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</si>
  <si>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</si>
  <si>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</si>
  <si>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</si>
  <si>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</si>
  <si>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</si>
  <si>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</si>
  <si>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</si>
  <si>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</si>
  <si>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</si>
  <si>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</si>
  <si>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</si>
  <si>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</si>
  <si>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</si>
  <si>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</si>
  <si>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</si>
  <si>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</si>
  <si>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</si>
  <si>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</si>
  <si>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</si>
  <si>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</si>
  <si>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</si>
  <si>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</si>
  <si>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</si>
  <si>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</si>
  <si>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</si>
  <si>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</si>
  <si>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</si>
  <si>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</si>
  <si>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</si>
  <si>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</si>
  <si>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</si>
  <si>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</si>
  <si>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</si>
  <si>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</si>
  <si>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</si>
  <si>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</si>
  <si>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</si>
  <si>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</si>
  <si>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</si>
  <si>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</si>
  <si>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</si>
  <si>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</si>
  <si>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</si>
  <si>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</si>
  <si>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</si>
  <si>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</si>
  <si>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</si>
  <si>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</si>
  <si>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</si>
  <si>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</si>
  <si>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</si>
  <si>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</si>
  <si>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</si>
  <si>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</si>
  <si>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 xml:space="preserve">      4.500.000 zł,       
w tym wydatki budżetu
3.000.000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</si>
  <si>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</si>
  <si>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</si>
  <si>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</si>
  <si>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</si>
  <si>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</si>
  <si>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</si>
  <si>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</si>
  <si>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</si>
  <si>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</si>
  <si>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</si>
  <si>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</si>
  <si>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</si>
  <si>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</si>
  <si>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</si>
  <si>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</si>
  <si>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</si>
  <si>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</si>
  <si>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</si>
  <si>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</si>
  <si>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</si>
  <si>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</si>
  <si>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</si>
  <si>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</si>
  <si>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</si>
  <si>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</si>
  <si>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</si>
  <si>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</si>
  <si>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</si>
  <si>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</si>
  <si>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</si>
  <si>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</si>
  <si>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</si>
  <si>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</si>
  <si>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</si>
  <si>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</si>
  <si>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</si>
  <si>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</si>
  <si>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</si>
  <si>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</si>
  <si>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</si>
  <si>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</si>
  <si>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</si>
  <si>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</si>
  <si>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</si>
  <si>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</si>
  <si>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</si>
  <si>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</si>
  <si>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</si>
  <si>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</si>
  <si>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</si>
  <si>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</si>
  <si>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</si>
  <si>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</si>
  <si>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</si>
  <si>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</si>
  <si>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</si>
  <si>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</si>
  <si>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</si>
  <si>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</si>
  <si>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</si>
  <si>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</si>
  <si>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</si>
  <si>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</si>
  <si>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</si>
  <si>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</si>
  <si>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</si>
  <si>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</si>
  <si>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</si>
  <si>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</si>
  <si>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</si>
  <si>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</si>
  <si>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</si>
  <si>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</si>
  <si>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</si>
  <si>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</si>
  <si>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</si>
  <si>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</si>
  <si>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</si>
  <si>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</si>
  <si>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</si>
  <si>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</si>
  <si>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</si>
  <si>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</si>
  <si>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</si>
  <si>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</si>
  <si>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</si>
  <si>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</si>
  <si>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</si>
  <si>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</si>
  <si>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</si>
  <si>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</si>
  <si>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</si>
  <si>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</si>
  <si>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</si>
  <si>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</si>
  <si>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</si>
  <si>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</si>
  <si>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</si>
  <si>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</si>
  <si>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</si>
  <si>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</si>
  <si>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</si>
  <si>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</si>
  <si>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</si>
  <si>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</si>
  <si>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</si>
  <si>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</si>
  <si>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</si>
  <si>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</si>
  <si>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</si>
  <si>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</si>
  <si>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</si>
  <si>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</si>
  <si>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</si>
  <si>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</si>
  <si>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</si>
  <si>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</si>
  <si>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</si>
  <si>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</si>
  <si>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</si>
  <si>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</si>
  <si>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</si>
  <si>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</si>
  <si>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</si>
  <si>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t>Plan przychodów i wydatków Gminnego* Funduszu</t>
  </si>
  <si>
    <t>(* w przypadku przejęcia zadania na podstawie porozumienia z powiatem)</t>
  </si>
  <si>
    <t>Spłata rat kapitałowych z tytułu prefinansowania</t>
  </si>
  <si>
    <t>rok budżetowy 2008 (8+9+10+11)</t>
  </si>
  <si>
    <t>Limity wydatków na wieloletnie programy inwestycyjne w latach 2008 - 2010</t>
  </si>
  <si>
    <t>2010 r.</t>
  </si>
  <si>
    <t>Dochody budżetu gminy na 2008 r.</t>
  </si>
  <si>
    <t>Plan
na 2008 r.
(6+12)</t>
  </si>
  <si>
    <t>bieżące</t>
  </si>
  <si>
    <t>Planowane dochody na 2008 r</t>
  </si>
  <si>
    <t xml:space="preserve">majątkowe </t>
  </si>
  <si>
    <t>w tym :</t>
  </si>
  <si>
    <t>Zadania inwestycyjne w 2008 r.</t>
  </si>
  <si>
    <r>
      <t xml:space="preserve">rok 2008 </t>
    </r>
    <r>
      <rPr>
        <b/>
        <sz val="10"/>
        <rFont val="Arial CE"/>
        <family val="0"/>
      </rPr>
      <t>(8+9+10+11)</t>
    </r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</si>
  <si>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</si>
  <si>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</si>
  <si>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</si>
  <si>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2010 - 1.500.000 zł, 
w tym wydatki budżetu 
1.000.000 zł</t>
  </si>
  <si>
    <t>2008-2010</t>
  </si>
  <si>
    <t>Wydatki jednostek pomocniczych w 2008 r.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</si>
  <si>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</si>
  <si>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</si>
  <si>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</si>
  <si>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Dotacje przedmiotowe w 2008 r.</t>
  </si>
  <si>
    <t>Rozliczenia
z budżetem
z tytułu wpłat nadwyżek środków za 2007 r.</t>
  </si>
  <si>
    <t>Dochody i wydatki związane z realizacją zadań z zakresu administracji rządowej wykonywanych na podstawie porozumień z organami administracji rządowej w 2008 r.</t>
  </si>
  <si>
    <t>Wydatki budżetu gminy na  2008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</si>
  <si>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</si>
  <si>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</si>
  <si>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</si>
  <si>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</si>
  <si>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</si>
  <si>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</si>
  <si>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</si>
  <si>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</si>
  <si>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</si>
  <si>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</si>
  <si>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</si>
  <si>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z tego: 2008 r.</t>
  </si>
  <si>
    <t>2010r.</t>
  </si>
  <si>
    <t>2011 r.</t>
  </si>
  <si>
    <t>2011 r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</si>
  <si>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</si>
  <si>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</si>
  <si>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</si>
  <si>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1. Urząd Gminy</t>
  </si>
  <si>
    <t>2. Gminny Osrodek Pomocy Społecznej</t>
  </si>
  <si>
    <t>Niepubliczne Przedszkole Irena Sobkowicz</t>
  </si>
  <si>
    <t>Niepubliczne Przedszkole Jeżyk</t>
  </si>
  <si>
    <t>Niepubliczne przedszkole Krasnal</t>
  </si>
  <si>
    <t>Niepubliczne Przedszkole Słoneczny Domek</t>
  </si>
  <si>
    <t>Gminna Biblioteka</t>
  </si>
  <si>
    <t>Woływy z różnych opłat</t>
  </si>
  <si>
    <t>Zakup materiałów i wyposażenia</t>
  </si>
  <si>
    <t>Zakup usług pozostałych</t>
  </si>
  <si>
    <t>Przychody i rozchody budżetu w 2009 r.</t>
  </si>
  <si>
    <t>Kwota 2009 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</si>
</sst>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</numFmts>
  <fonts count="49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1" fillId="0" borderId="0">
      <alignment/>
      <protection/>
    </xf>
    <xf numFmtId="0" fontId="4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52" applyFont="1">
      <alignment/>
      <protection/>
    </xf>
    <xf numFmtId="0" fontId="14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2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16" xfId="0" applyFont="1" applyBorder="1" applyAlignment="1">
      <alignment horizontal="right" vertical="top" wrapText="1"/>
    </xf>
    <xf numFmtId="0" fontId="12" fillId="20" borderId="10" xfId="52" applyFont="1" applyFill="1" applyBorder="1" applyAlignment="1">
      <alignment horizontal="center" vertical="center" wrapText="1"/>
      <protection/>
    </xf>
    <xf numFmtId="0" fontId="12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3" fillId="0" borderId="12" xfId="52" applyFont="1" applyBorder="1">
      <alignment/>
      <protection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 indent="1"/>
    </xf>
    <xf numFmtId="0" fontId="19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1" xfId="52" applyFont="1" applyBorder="1">
      <alignment/>
      <protection/>
    </xf>
    <xf numFmtId="0" fontId="12" fillId="0" borderId="0" xfId="52" applyFont="1">
      <alignment/>
      <protection/>
    </xf>
    <xf numFmtId="0" fontId="12" fillId="0" borderId="12" xfId="52" applyFont="1" applyBorder="1">
      <alignment/>
      <protection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52" applyFont="1">
      <alignment/>
      <protection/>
    </xf>
    <xf numFmtId="0" fontId="13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5" fillId="20" borderId="19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20" borderId="20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5" fillId="2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0" fillId="0" borderId="10" xfId="0" applyFont="1" applyBorder="1" applyAlignment="1">
      <alignment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20" borderId="2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0" fillId="0" borderId="11" xfId="52" applyFont="1" applyBorder="1" applyAlignment="1">
      <alignment horizontal="center"/>
      <protection/>
    </xf>
    <xf numFmtId="0" fontId="30" fillId="0" borderId="11" xfId="52" applyFont="1" applyBorder="1">
      <alignment/>
      <protection/>
    </xf>
    <xf numFmtId="0" fontId="31" fillId="0" borderId="12" xfId="52" applyFont="1" applyBorder="1">
      <alignment/>
      <protection/>
    </xf>
    <xf numFmtId="0" fontId="31" fillId="0" borderId="12" xfId="52" applyFont="1" applyBorder="1" applyAlignment="1">
      <alignment horizontal="center"/>
      <protection/>
    </xf>
    <xf numFmtId="0" fontId="30" fillId="0" borderId="12" xfId="52" applyFont="1" applyBorder="1" applyAlignment="1">
      <alignment horizontal="center"/>
      <protection/>
    </xf>
    <xf numFmtId="0" fontId="30" fillId="0" borderId="12" xfId="52" applyFont="1" applyBorder="1">
      <alignment/>
      <protection/>
    </xf>
    <xf numFmtId="0" fontId="31" fillId="0" borderId="13" xfId="52" applyFont="1" applyBorder="1" applyAlignment="1">
      <alignment horizontal="center"/>
      <protection/>
    </xf>
    <xf numFmtId="0" fontId="31" fillId="0" borderId="13" xfId="52" applyFont="1" applyBorder="1">
      <alignment/>
      <protection/>
    </xf>
    <xf numFmtId="0" fontId="19" fillId="20" borderId="10" xfId="0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28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lef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center" vertical="top" wrapText="1"/>
    </xf>
    <xf numFmtId="3" fontId="19" fillId="0" borderId="10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wrapText="1"/>
    </xf>
    <xf numFmtId="3" fontId="19" fillId="0" borderId="10" xfId="0" applyNumberFormat="1" applyFont="1" applyBorder="1" applyAlignment="1">
      <alignment horizontal="center" vertical="top" wrapText="1"/>
    </xf>
    <xf numFmtId="3" fontId="19" fillId="0" borderId="10" xfId="0" applyNumberFormat="1" applyFont="1" applyBorder="1" applyAlignment="1">
      <alignment horizontal="right" vertical="top" wrapText="1"/>
    </xf>
    <xf numFmtId="171" fontId="16" fillId="0" borderId="10" xfId="0" applyNumberFormat="1" applyFont="1" applyBorder="1" applyAlignment="1">
      <alignment horizontal="center" vertical="top" wrapText="1"/>
    </xf>
    <xf numFmtId="171" fontId="16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horizontal="left" vertical="center" wrapText="1" indent="2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0" fontId="12" fillId="0" borderId="26" xfId="52" applyFont="1" applyBorder="1" applyAlignment="1">
      <alignment horizontal="center"/>
      <protection/>
    </xf>
    <xf numFmtId="0" fontId="24" fillId="0" borderId="0" xfId="52" applyFont="1" applyAlignment="1">
      <alignment horizontal="left"/>
      <protection/>
    </xf>
    <xf numFmtId="0" fontId="31" fillId="0" borderId="12" xfId="52" applyFont="1" applyBorder="1" applyAlignment="1">
      <alignment horizontal="center" vertical="center"/>
      <protection/>
    </xf>
    <xf numFmtId="0" fontId="30" fillId="0" borderId="10" xfId="52" applyFont="1" applyBorder="1" applyAlignment="1">
      <alignment horizontal="center"/>
      <protection/>
    </xf>
    <xf numFmtId="0" fontId="13" fillId="0" borderId="27" xfId="52" applyFont="1" applyBorder="1" applyAlignment="1">
      <alignment horizontal="center"/>
      <protection/>
    </xf>
    <xf numFmtId="0" fontId="13" fillId="0" borderId="28" xfId="52" applyFont="1" applyBorder="1" applyAlignment="1">
      <alignment horizontal="center"/>
      <protection/>
    </xf>
    <xf numFmtId="0" fontId="13" fillId="0" borderId="29" xfId="52" applyFont="1" applyBorder="1" applyAlignment="1">
      <alignment horizontal="center"/>
      <protection/>
    </xf>
    <xf numFmtId="0" fontId="13" fillId="0" borderId="30" xfId="52" applyFont="1" applyBorder="1" applyAlignment="1">
      <alignment horizontal="center"/>
      <protection/>
    </xf>
    <xf numFmtId="0" fontId="13" fillId="0" borderId="31" xfId="52" applyFont="1" applyBorder="1" applyAlignment="1">
      <alignment horizontal="center"/>
      <protection/>
    </xf>
    <xf numFmtId="0" fontId="12" fillId="20" borderId="10" xfId="52" applyFont="1" applyFill="1" applyBorder="1" applyAlignment="1">
      <alignment horizontal="center" vertical="center"/>
      <protection/>
    </xf>
    <xf numFmtId="0" fontId="12" fillId="0" borderId="32" xfId="52" applyFont="1" applyBorder="1" applyAlignment="1">
      <alignment horizontal="center"/>
      <protection/>
    </xf>
    <xf numFmtId="0" fontId="5" fillId="20" borderId="33" xfId="0" applyFont="1" applyFill="1" applyBorder="1" applyAlignment="1">
      <alignment horizontal="center"/>
    </xf>
    <xf numFmtId="0" fontId="5" fillId="20" borderId="22" xfId="0" applyFont="1" applyFill="1" applyBorder="1" applyAlignment="1">
      <alignment horizontal="center"/>
    </xf>
    <xf numFmtId="0" fontId="5" fillId="20" borderId="15" xfId="0" applyFont="1" applyFill="1" applyBorder="1" applyAlignment="1">
      <alignment horizontal="center" wrapText="1"/>
    </xf>
    <xf numFmtId="0" fontId="5" fillId="20" borderId="34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0" borderId="19" xfId="0" applyFont="1" applyFill="1" applyBorder="1" applyAlignment="1">
      <alignment horizontal="center" vertical="center"/>
    </xf>
    <xf numFmtId="0" fontId="5" fillId="20" borderId="20" xfId="0" applyFont="1" applyFill="1" applyBorder="1" applyAlignment="1">
      <alignment horizontal="center" vertical="center"/>
    </xf>
    <xf numFmtId="0" fontId="5" fillId="20" borderId="23" xfId="0" applyFont="1" applyFill="1" applyBorder="1" applyAlignment="1">
      <alignment horizontal="center" vertical="center"/>
    </xf>
    <xf numFmtId="0" fontId="5" fillId="20" borderId="24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12" fillId="20" borderId="10" xfId="52" applyFont="1" applyFill="1" applyBorder="1" applyAlignment="1">
      <alignment horizontal="center" vertical="center" wrapText="1"/>
      <protection/>
    </xf>
    <xf numFmtId="0" fontId="13" fillId="0" borderId="35" xfId="52" applyFont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12" fillId="0" borderId="21" xfId="52" applyFont="1" applyBorder="1" applyAlignment="1">
      <alignment horizontal="center"/>
      <protection/>
    </xf>
    <xf numFmtId="0" fontId="12" fillId="0" borderId="22" xfId="52" applyFont="1" applyBorder="1" applyAlignment="1">
      <alignment horizontal="center"/>
      <protection/>
    </xf>
    <xf numFmtId="0" fontId="12" fillId="0" borderId="27" xfId="52" applyFont="1" applyBorder="1" applyAlignment="1">
      <alignment horizontal="center"/>
      <protection/>
    </xf>
    <xf numFmtId="0" fontId="12" fillId="0" borderId="29" xfId="52" applyFont="1" applyBorder="1" applyAlignment="1">
      <alignment horizontal="center"/>
      <protection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20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0" borderId="21" xfId="0" applyFont="1" applyFill="1" applyBorder="1" applyAlignment="1">
      <alignment horizontal="center" vertical="center" wrapText="1"/>
    </xf>
    <xf numFmtId="0" fontId="5" fillId="20" borderId="33" xfId="0" applyFont="1" applyFill="1" applyBorder="1" applyAlignment="1">
      <alignment horizontal="center" vertical="center" wrapText="1"/>
    </xf>
    <xf numFmtId="0" fontId="5" fillId="20" borderId="22" xfId="0" applyFont="1" applyFill="1" applyBorder="1" applyAlignment="1">
      <alignment horizontal="center" vertical="center" wrapText="1"/>
    </xf>
    <xf numFmtId="0" fontId="5" fillId="20" borderId="19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20" borderId="21" xfId="0" applyFont="1" applyFill="1" applyBorder="1" applyAlignment="1">
      <alignment horizontal="center" vertical="center"/>
    </xf>
    <xf numFmtId="0" fontId="5" fillId="20" borderId="33" xfId="0" applyFont="1" applyFill="1" applyBorder="1" applyAlignment="1">
      <alignment horizontal="center" vertical="center"/>
    </xf>
    <xf numFmtId="0" fontId="5" fillId="20" borderId="22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6" fillId="0" borderId="10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right" vertical="top" wrapText="1"/>
    </xf>
    <xf numFmtId="0" fontId="16" fillId="0" borderId="20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19" fillId="20" borderId="19" xfId="0" applyFont="1" applyFill="1" applyBorder="1" applyAlignment="1">
      <alignment horizontal="center" vertical="center" wrapText="1"/>
    </xf>
    <xf numFmtId="0" fontId="19" fillId="20" borderId="17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8">
      <c r="B1" s="212" t="s">
        <v>207</v>
      </c>
      <c r="C1" s="212"/>
      <c r="D1" s="212"/>
    </row>
    <row r="2" spans="2:4" ht="18">
      <c r="B2" s="3"/>
      <c r="C2" s="3"/>
      <c r="D2" s="3"/>
    </row>
    <row r="3" ht="12.75">
      <c r="F3" t="s">
        <v>44</v>
      </c>
    </row>
    <row r="4" spans="1:7" s="67" customFormat="1" ht="15" customHeight="1">
      <c r="A4" s="213" t="s">
        <v>2</v>
      </c>
      <c r="B4" s="215" t="s">
        <v>157</v>
      </c>
      <c r="C4" s="213" t="s">
        <v>4</v>
      </c>
      <c r="D4" s="213" t="s">
        <v>155</v>
      </c>
      <c r="E4" s="205" t="s">
        <v>210</v>
      </c>
      <c r="F4" s="205"/>
      <c r="G4" s="206"/>
    </row>
    <row r="5" spans="1:7" s="67" customFormat="1" ht="15" customHeight="1">
      <c r="A5" s="214"/>
      <c r="B5" s="216"/>
      <c r="C5" s="214"/>
      <c r="D5" s="214"/>
      <c r="E5" s="207" t="s">
        <v>151</v>
      </c>
      <c r="F5" s="205" t="s">
        <v>212</v>
      </c>
      <c r="G5" s="206"/>
    </row>
    <row r="6" spans="1:7" s="67" customFormat="1" ht="15" customHeight="1">
      <c r="A6" s="113"/>
      <c r="B6" s="132"/>
      <c r="C6" s="114"/>
      <c r="D6" s="114"/>
      <c r="E6" s="208"/>
      <c r="F6" s="118" t="s">
        <v>209</v>
      </c>
      <c r="G6" s="118" t="s">
        <v>211</v>
      </c>
    </row>
    <row r="7" spans="1:7" s="77" customFormat="1" ht="7.5" customHeight="1">
      <c r="A7" s="29">
        <v>1</v>
      </c>
      <c r="B7" s="29">
        <v>2</v>
      </c>
      <c r="C7" s="133">
        <v>3</v>
      </c>
      <c r="D7" s="29">
        <v>4</v>
      </c>
      <c r="E7" s="29">
        <v>5</v>
      </c>
      <c r="F7" s="29">
        <v>6</v>
      </c>
      <c r="G7" s="29">
        <v>7</v>
      </c>
    </row>
    <row r="8" spans="1:7" ht="19.5" customHeight="1">
      <c r="A8" s="115"/>
      <c r="B8" s="126"/>
      <c r="C8" s="126"/>
      <c r="D8" s="127"/>
      <c r="E8" s="115"/>
      <c r="F8" s="124"/>
      <c r="G8" s="115"/>
    </row>
    <row r="9" spans="1:7" ht="19.5" customHeight="1">
      <c r="A9" s="119"/>
      <c r="B9" s="24"/>
      <c r="C9" s="24"/>
      <c r="D9" s="24"/>
      <c r="E9" s="125"/>
      <c r="F9" s="119"/>
      <c r="G9" s="119"/>
    </row>
    <row r="10" spans="1:7" ht="19.5" customHeight="1">
      <c r="A10" s="116"/>
      <c r="B10" s="128"/>
      <c r="C10" s="128"/>
      <c r="D10" s="129"/>
      <c r="E10" s="116"/>
      <c r="F10" s="123"/>
      <c r="G10" s="116"/>
    </row>
    <row r="11" spans="1:7" ht="19.5" customHeight="1">
      <c r="A11" s="119"/>
      <c r="B11" s="24"/>
      <c r="C11" s="24"/>
      <c r="D11" s="24"/>
      <c r="E11" s="119"/>
      <c r="F11" s="119"/>
      <c r="G11" s="119"/>
    </row>
    <row r="12" spans="1:7" ht="19.5" customHeight="1">
      <c r="A12" s="116"/>
      <c r="B12" s="128"/>
      <c r="C12" s="128"/>
      <c r="D12" s="129"/>
      <c r="E12" s="119"/>
      <c r="F12" s="119"/>
      <c r="G12" s="119"/>
    </row>
    <row r="13" spans="1:7" ht="19.5" customHeight="1">
      <c r="A13" s="119"/>
      <c r="B13" s="24"/>
      <c r="C13" s="24"/>
      <c r="D13" s="24"/>
      <c r="E13" s="116"/>
      <c r="F13" s="123"/>
      <c r="G13" s="116"/>
    </row>
    <row r="14" spans="1:7" ht="19.5" customHeight="1">
      <c r="A14" s="117"/>
      <c r="B14" s="130"/>
      <c r="C14" s="130"/>
      <c r="D14" s="131"/>
      <c r="E14" s="119"/>
      <c r="F14" s="119"/>
      <c r="G14" s="119"/>
    </row>
    <row r="15" spans="1:7" s="91" customFormat="1" ht="19.5" customHeight="1">
      <c r="A15" s="209" t="s">
        <v>138</v>
      </c>
      <c r="B15" s="210"/>
      <c r="C15" s="210"/>
      <c r="D15" s="211"/>
      <c r="E15" s="120"/>
      <c r="F15" s="122"/>
      <c r="G15" s="121"/>
    </row>
    <row r="16" spans="2:4" ht="12.75">
      <c r="B16" s="2"/>
      <c r="C16" s="2"/>
      <c r="D16" s="2"/>
    </row>
    <row r="17" spans="1:4" ht="12.75">
      <c r="A17" s="101" t="s">
        <v>195</v>
      </c>
      <c r="B17" s="2"/>
      <c r="C17" s="2"/>
      <c r="D17" s="2"/>
    </row>
    <row r="18" spans="2:4" ht="12.75">
      <c r="B18" s="9"/>
      <c r="C18" s="2"/>
      <c r="D18" s="2"/>
    </row>
    <row r="19" spans="2:4" ht="12.75">
      <c r="B19" s="2"/>
      <c r="C19" s="2"/>
      <c r="D19" s="2"/>
    </row>
    <row r="20" spans="2:4" ht="12.75">
      <c r="B20" s="2"/>
      <c r="C20" s="2"/>
      <c r="D20" s="2"/>
    </row>
    <row r="21" spans="2:4" ht="12.75">
      <c r="B21" s="2"/>
      <c r="C21" s="2"/>
      <c r="D21" s="2"/>
    </row>
    <row r="22" spans="2:4" ht="12.75">
      <c r="B22" s="2"/>
      <c r="C22" s="2"/>
      <c r="D22" s="2"/>
    </row>
    <row r="23" spans="2:4" ht="12.75">
      <c r="B23" s="2"/>
      <c r="C23" s="2"/>
      <c r="D23" s="2"/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0" spans="2:4" ht="12.75">
      <c r="B40" s="2"/>
      <c r="C40" s="2"/>
      <c r="D40" s="2"/>
    </row>
    <row r="41" spans="2:4" ht="12.75">
      <c r="B41" s="2"/>
      <c r="C41" s="2"/>
      <c r="D41" s="2"/>
    </row>
    <row r="42" spans="2:4" ht="12.75">
      <c r="B42" s="2"/>
      <c r="C42" s="2"/>
      <c r="D42" s="2"/>
    </row>
    <row r="43" spans="2:4" ht="12.75">
      <c r="B43" s="2"/>
      <c r="C43" s="2"/>
      <c r="D43" s="2"/>
    </row>
    <row r="44" spans="2:4" ht="12.75">
      <c r="B44" s="2"/>
      <c r="C44" s="2"/>
      <c r="D44" s="2"/>
    </row>
    <row r="45" spans="2:4" ht="12.75">
      <c r="B45" s="2"/>
      <c r="C45" s="2"/>
      <c r="D45" s="2"/>
    </row>
    <row r="46" spans="2:4" ht="12.75">
      <c r="B46" s="2"/>
      <c r="C46" s="2"/>
      <c r="D46" s="2"/>
    </row>
    <row r="47" spans="2:4" ht="12.75">
      <c r="B47" s="2"/>
      <c r="C47" s="2"/>
      <c r="D47" s="2"/>
    </row>
    <row r="48" spans="2:4" ht="12.75">
      <c r="B48" s="2"/>
      <c r="C48" s="2"/>
      <c r="D48" s="2"/>
    </row>
    <row r="49" spans="2:4" ht="12.75">
      <c r="B49" s="2"/>
      <c r="C49" s="2"/>
      <c r="D49" s="2"/>
    </row>
  </sheetData>
  <sheetProtection/>
  <mergeCells count="9">
    <mergeCell ref="B1:D1"/>
    <mergeCell ref="A4:A5"/>
    <mergeCell ref="B4:B5"/>
    <mergeCell ref="C4:C5"/>
    <mergeCell ref="D4:D5"/>
    <mergeCell ref="E4:G4"/>
    <mergeCell ref="F5:G5"/>
    <mergeCell ref="E5:E6"/>
    <mergeCell ref="A15:D1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7">
      <selection activeCell="A30" sqref="A30:C33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42" t="s">
        <v>64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16.5">
      <c r="A2" s="242" t="s">
        <v>244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44</v>
      </c>
    </row>
    <row r="5" spans="1:11" ht="15" customHeight="1">
      <c r="A5" s="223" t="s">
        <v>65</v>
      </c>
      <c r="B5" s="223" t="s">
        <v>0</v>
      </c>
      <c r="C5" s="224" t="s">
        <v>169</v>
      </c>
      <c r="D5" s="243" t="s">
        <v>87</v>
      </c>
      <c r="E5" s="244"/>
      <c r="F5" s="244"/>
      <c r="G5" s="245"/>
      <c r="H5" s="224" t="s">
        <v>9</v>
      </c>
      <c r="I5" s="224"/>
      <c r="J5" s="224" t="s">
        <v>170</v>
      </c>
      <c r="K5" s="224" t="s">
        <v>225</v>
      </c>
    </row>
    <row r="6" spans="1:11" ht="15" customHeight="1">
      <c r="A6" s="223"/>
      <c r="B6" s="223"/>
      <c r="C6" s="224"/>
      <c r="D6" s="224" t="s">
        <v>7</v>
      </c>
      <c r="E6" s="248" t="s">
        <v>6</v>
      </c>
      <c r="F6" s="249"/>
      <c r="G6" s="250"/>
      <c r="H6" s="224" t="s">
        <v>7</v>
      </c>
      <c r="I6" s="224" t="s">
        <v>68</v>
      </c>
      <c r="J6" s="224"/>
      <c r="K6" s="224"/>
    </row>
    <row r="7" spans="1:11" ht="18" customHeight="1">
      <c r="A7" s="223"/>
      <c r="B7" s="223"/>
      <c r="C7" s="224"/>
      <c r="D7" s="224"/>
      <c r="E7" s="246" t="s">
        <v>171</v>
      </c>
      <c r="F7" s="248" t="s">
        <v>6</v>
      </c>
      <c r="G7" s="250"/>
      <c r="H7" s="224"/>
      <c r="I7" s="224"/>
      <c r="J7" s="224"/>
      <c r="K7" s="224"/>
    </row>
    <row r="8" spans="1:11" ht="42" customHeight="1">
      <c r="A8" s="223"/>
      <c r="B8" s="223"/>
      <c r="C8" s="224"/>
      <c r="D8" s="224"/>
      <c r="E8" s="247"/>
      <c r="F8" s="105" t="s">
        <v>168</v>
      </c>
      <c r="G8" s="105" t="s">
        <v>167</v>
      </c>
      <c r="H8" s="224"/>
      <c r="I8" s="224"/>
      <c r="J8" s="224"/>
      <c r="K8" s="224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0" t="s">
        <v>11</v>
      </c>
      <c r="B10" s="26" t="s">
        <v>12</v>
      </c>
      <c r="C10" s="26"/>
      <c r="D10" s="26"/>
      <c r="E10" s="26"/>
      <c r="F10" s="26"/>
      <c r="G10" s="26"/>
      <c r="H10" s="26"/>
      <c r="I10" s="26"/>
      <c r="J10" s="26"/>
      <c r="K10" s="40" t="s">
        <v>52</v>
      </c>
    </row>
    <row r="11" spans="1:11" ht="19.5" customHeight="1">
      <c r="A11" s="41"/>
      <c r="B11" s="42" t="s">
        <v>95</v>
      </c>
      <c r="C11" s="27"/>
      <c r="D11" s="27"/>
      <c r="E11" s="27"/>
      <c r="F11" s="27"/>
      <c r="G11" s="27"/>
      <c r="H11" s="27"/>
      <c r="I11" s="27"/>
      <c r="J11" s="27"/>
      <c r="K11" s="41"/>
    </row>
    <row r="12" spans="1:11" ht="19.5" customHeight="1">
      <c r="A12" s="41"/>
      <c r="B12" s="43" t="s">
        <v>13</v>
      </c>
      <c r="C12" s="27"/>
      <c r="D12" s="27"/>
      <c r="E12" s="27"/>
      <c r="F12" s="27"/>
      <c r="G12" s="27"/>
      <c r="H12" s="27"/>
      <c r="I12" s="27"/>
      <c r="J12" s="27"/>
      <c r="K12" s="41" t="s">
        <v>52</v>
      </c>
    </row>
    <row r="13" spans="1:11" ht="19.5" customHeight="1">
      <c r="A13" s="41"/>
      <c r="B13" s="43" t="s">
        <v>14</v>
      </c>
      <c r="C13" s="27"/>
      <c r="D13" s="27"/>
      <c r="E13" s="27"/>
      <c r="F13" s="27"/>
      <c r="G13" s="27"/>
      <c r="H13" s="27"/>
      <c r="I13" s="27"/>
      <c r="J13" s="27"/>
      <c r="K13" s="41" t="s">
        <v>52</v>
      </c>
    </row>
    <row r="14" spans="1:11" ht="19.5" customHeight="1">
      <c r="A14" s="41"/>
      <c r="B14" s="43" t="s">
        <v>15</v>
      </c>
      <c r="C14" s="27"/>
      <c r="D14" s="27"/>
      <c r="E14" s="27"/>
      <c r="F14" s="27"/>
      <c r="G14" s="27"/>
      <c r="H14" s="27"/>
      <c r="I14" s="27"/>
      <c r="J14" s="27"/>
      <c r="K14" s="41" t="s">
        <v>52</v>
      </c>
    </row>
    <row r="15" spans="1:11" ht="19.5" customHeight="1">
      <c r="A15" s="44"/>
      <c r="B15" s="45" t="s">
        <v>1</v>
      </c>
      <c r="C15" s="28"/>
      <c r="D15" s="28"/>
      <c r="E15" s="28"/>
      <c r="F15" s="28"/>
      <c r="G15" s="28"/>
      <c r="H15" s="28"/>
      <c r="I15" s="28"/>
      <c r="J15" s="28"/>
      <c r="K15" s="44" t="s">
        <v>52</v>
      </c>
    </row>
    <row r="16" spans="1:11" ht="19.5" customHeight="1">
      <c r="A16" s="40" t="s">
        <v>17</v>
      </c>
      <c r="B16" s="26" t="s">
        <v>16</v>
      </c>
      <c r="C16" s="26"/>
      <c r="D16" s="26"/>
      <c r="E16" s="26"/>
      <c r="F16" s="40" t="s">
        <v>52</v>
      </c>
      <c r="G16" s="26"/>
      <c r="H16" s="26"/>
      <c r="I16" s="26"/>
      <c r="J16" s="26"/>
      <c r="K16" s="40" t="s">
        <v>52</v>
      </c>
    </row>
    <row r="17" spans="1:11" ht="19.5" customHeight="1">
      <c r="A17" s="41"/>
      <c r="B17" s="42" t="s">
        <v>95</v>
      </c>
      <c r="C17" s="27"/>
      <c r="D17" s="27"/>
      <c r="E17" s="27"/>
      <c r="F17" s="41"/>
      <c r="G17" s="27"/>
      <c r="H17" s="27"/>
      <c r="I17" s="27"/>
      <c r="J17" s="27"/>
      <c r="K17" s="41"/>
    </row>
    <row r="18" spans="1:11" ht="19.5" customHeight="1">
      <c r="A18" s="41"/>
      <c r="B18" s="43" t="s">
        <v>13</v>
      </c>
      <c r="C18" s="27"/>
      <c r="D18" s="27"/>
      <c r="E18" s="27"/>
      <c r="F18" s="41" t="s">
        <v>52</v>
      </c>
      <c r="G18" s="27"/>
      <c r="H18" s="27"/>
      <c r="I18" s="27"/>
      <c r="J18" s="27"/>
      <c r="K18" s="41" t="s">
        <v>52</v>
      </c>
    </row>
    <row r="19" spans="1:11" ht="19.5" customHeight="1">
      <c r="A19" s="41"/>
      <c r="B19" s="43" t="s">
        <v>14</v>
      </c>
      <c r="C19" s="27"/>
      <c r="D19" s="27"/>
      <c r="E19" s="27"/>
      <c r="F19" s="41" t="s">
        <v>52</v>
      </c>
      <c r="G19" s="27"/>
      <c r="H19" s="27"/>
      <c r="I19" s="27"/>
      <c r="J19" s="27"/>
      <c r="K19" s="41" t="s">
        <v>52</v>
      </c>
    </row>
    <row r="20" spans="1:11" ht="19.5" customHeight="1">
      <c r="A20" s="41"/>
      <c r="B20" s="43" t="s">
        <v>15</v>
      </c>
      <c r="C20" s="27"/>
      <c r="D20" s="27"/>
      <c r="E20" s="27"/>
      <c r="F20" s="41" t="s">
        <v>52</v>
      </c>
      <c r="G20" s="27"/>
      <c r="H20" s="27"/>
      <c r="I20" s="27"/>
      <c r="J20" s="27"/>
      <c r="K20" s="41" t="s">
        <v>52</v>
      </c>
    </row>
    <row r="21" spans="1:11" ht="19.5" customHeight="1">
      <c r="A21" s="44"/>
      <c r="B21" s="45" t="s">
        <v>1</v>
      </c>
      <c r="C21" s="28"/>
      <c r="D21" s="28"/>
      <c r="E21" s="28"/>
      <c r="F21" s="44" t="s">
        <v>52</v>
      </c>
      <c r="G21" s="28"/>
      <c r="H21" s="28"/>
      <c r="I21" s="28"/>
      <c r="J21" s="28"/>
      <c r="K21" s="44" t="s">
        <v>52</v>
      </c>
    </row>
    <row r="22" spans="1:11" ht="25.5">
      <c r="A22" s="40" t="s">
        <v>18</v>
      </c>
      <c r="B22" s="104" t="s">
        <v>243</v>
      </c>
      <c r="C22" s="26"/>
      <c r="D22" s="26"/>
      <c r="E22" s="41"/>
      <c r="F22" s="41" t="s">
        <v>52</v>
      </c>
      <c r="G22" s="41" t="s">
        <v>52</v>
      </c>
      <c r="H22" s="26"/>
      <c r="I22" s="41" t="s">
        <v>52</v>
      </c>
      <c r="J22" s="26"/>
      <c r="K22" s="26"/>
    </row>
    <row r="23" spans="1:11" ht="19.5" customHeight="1">
      <c r="A23" s="27"/>
      <c r="B23" s="42" t="s">
        <v>95</v>
      </c>
      <c r="C23" s="27"/>
      <c r="D23" s="27"/>
      <c r="E23" s="41"/>
      <c r="F23" s="41"/>
      <c r="G23" s="41"/>
      <c r="H23" s="27"/>
      <c r="I23" s="41"/>
      <c r="J23" s="27"/>
      <c r="K23" s="27"/>
    </row>
    <row r="24" spans="1:11" ht="19.5" customHeight="1">
      <c r="A24" s="27"/>
      <c r="B24" s="43" t="s">
        <v>246</v>
      </c>
      <c r="C24" s="179">
        <v>7600</v>
      </c>
      <c r="D24" s="179">
        <v>9500</v>
      </c>
      <c r="E24" s="180">
        <v>0</v>
      </c>
      <c r="F24" s="41" t="s">
        <v>52</v>
      </c>
      <c r="G24" s="41" t="s">
        <v>52</v>
      </c>
      <c r="H24" s="179">
        <v>17100</v>
      </c>
      <c r="I24" s="41" t="s">
        <v>52</v>
      </c>
      <c r="J24" s="27"/>
      <c r="K24" s="27"/>
    </row>
    <row r="25" spans="1:11" ht="25.5">
      <c r="A25" s="27"/>
      <c r="B25" s="178" t="s">
        <v>247</v>
      </c>
      <c r="C25" s="179">
        <v>425</v>
      </c>
      <c r="D25" s="179">
        <v>7000</v>
      </c>
      <c r="E25" s="180">
        <v>0</v>
      </c>
      <c r="F25" s="41" t="s">
        <v>52</v>
      </c>
      <c r="G25" s="41" t="s">
        <v>52</v>
      </c>
      <c r="H25" s="179">
        <v>7425</v>
      </c>
      <c r="I25" s="41" t="s">
        <v>52</v>
      </c>
      <c r="J25" s="27"/>
      <c r="K25" s="27"/>
    </row>
    <row r="26" spans="1:11" ht="19.5" customHeight="1">
      <c r="A26" s="27"/>
      <c r="B26" s="43" t="s">
        <v>15</v>
      </c>
      <c r="C26" s="179"/>
      <c r="D26" s="179"/>
      <c r="E26" s="180"/>
      <c r="F26" s="41" t="s">
        <v>52</v>
      </c>
      <c r="G26" s="41" t="s">
        <v>52</v>
      </c>
      <c r="H26" s="179"/>
      <c r="I26" s="41" t="s">
        <v>52</v>
      </c>
      <c r="J26" s="27"/>
      <c r="K26" s="27"/>
    </row>
    <row r="27" spans="1:11" ht="19.5" customHeight="1">
      <c r="A27" s="28"/>
      <c r="B27" s="45" t="s">
        <v>1</v>
      </c>
      <c r="C27" s="181"/>
      <c r="D27" s="181"/>
      <c r="E27" s="182"/>
      <c r="F27" s="44" t="s">
        <v>52</v>
      </c>
      <c r="G27" s="44" t="s">
        <v>52</v>
      </c>
      <c r="H27" s="181"/>
      <c r="I27" s="44" t="s">
        <v>52</v>
      </c>
      <c r="J27" s="28"/>
      <c r="K27" s="28"/>
    </row>
    <row r="28" spans="1:11" s="91" customFormat="1" ht="19.5" customHeight="1">
      <c r="A28" s="241" t="s">
        <v>151</v>
      </c>
      <c r="B28" s="241"/>
      <c r="C28" s="183">
        <f>SUM(C24:C27)</f>
        <v>8025</v>
      </c>
      <c r="D28" s="183">
        <f>SUM(D24:D27)</f>
        <v>16500</v>
      </c>
      <c r="E28" s="183"/>
      <c r="F28" s="92"/>
      <c r="G28" s="92"/>
      <c r="H28" s="183">
        <f>SUM(H24:H27)</f>
        <v>24525</v>
      </c>
      <c r="I28" s="92"/>
      <c r="J28" s="92"/>
      <c r="K28" s="92"/>
    </row>
    <row r="29" ht="4.5" customHeight="1"/>
    <row r="30" ht="12.75" customHeight="1">
      <c r="A30" s="106"/>
    </row>
    <row r="31" ht="12.75">
      <c r="A31" s="106"/>
    </row>
    <row r="32" ht="12.75">
      <c r="A32" s="106"/>
    </row>
    <row r="33" ht="12.75">
      <c r="A33" s="106"/>
    </row>
  </sheetData>
  <sheetProtection/>
  <mergeCells count="16">
    <mergeCell ref="E6:G6"/>
    <mergeCell ref="F7:G7"/>
    <mergeCell ref="K5:K8"/>
    <mergeCell ref="H6:H8"/>
    <mergeCell ref="I6:I8"/>
    <mergeCell ref="J5:J8"/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7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35" t="s">
        <v>224</v>
      </c>
      <c r="B1" s="235"/>
      <c r="C1" s="235"/>
      <c r="D1" s="235"/>
      <c r="E1" s="235"/>
      <c r="F1" s="235"/>
      <c r="G1" s="235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223" t="s">
        <v>65</v>
      </c>
      <c r="B4" s="223" t="s">
        <v>2</v>
      </c>
      <c r="C4" s="223" t="s">
        <v>3</v>
      </c>
      <c r="D4" s="236" t="s">
        <v>159</v>
      </c>
      <c r="E4" s="224" t="s">
        <v>88</v>
      </c>
      <c r="F4" s="224" t="s">
        <v>89</v>
      </c>
      <c r="G4" s="224" t="s">
        <v>45</v>
      </c>
    </row>
    <row r="5" spans="1:7" ht="19.5" customHeight="1">
      <c r="A5" s="223"/>
      <c r="B5" s="223"/>
      <c r="C5" s="223"/>
      <c r="D5" s="237"/>
      <c r="E5" s="224"/>
      <c r="F5" s="224"/>
      <c r="G5" s="224"/>
    </row>
    <row r="6" spans="1:7" ht="19.5" customHeight="1">
      <c r="A6" s="223"/>
      <c r="B6" s="223"/>
      <c r="C6" s="223"/>
      <c r="D6" s="238"/>
      <c r="E6" s="224"/>
      <c r="F6" s="224"/>
      <c r="G6" s="224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6"/>
      <c r="B8" s="46"/>
      <c r="C8" s="46"/>
      <c r="D8" s="46"/>
      <c r="E8" s="46"/>
      <c r="F8" s="46"/>
      <c r="G8" s="46"/>
    </row>
    <row r="9" spans="1:7" ht="30" customHeight="1">
      <c r="A9" s="47"/>
      <c r="B9" s="47"/>
      <c r="C9" s="47"/>
      <c r="D9" s="47"/>
      <c r="E9" s="47"/>
      <c r="F9" s="47"/>
      <c r="G9" s="47"/>
    </row>
    <row r="10" spans="1:7" ht="30" customHeight="1">
      <c r="A10" s="47"/>
      <c r="B10" s="47"/>
      <c r="C10" s="47"/>
      <c r="D10" s="47"/>
      <c r="E10" s="47"/>
      <c r="F10" s="47"/>
      <c r="G10" s="47"/>
    </row>
    <row r="11" spans="1:7" ht="30" customHeight="1">
      <c r="A11" s="47"/>
      <c r="B11" s="47"/>
      <c r="C11" s="47"/>
      <c r="D11" s="47"/>
      <c r="E11" s="47"/>
      <c r="F11" s="47"/>
      <c r="G11" s="47"/>
    </row>
    <row r="12" spans="1:7" ht="30" customHeight="1">
      <c r="A12" s="48"/>
      <c r="B12" s="48"/>
      <c r="C12" s="48"/>
      <c r="D12" s="48"/>
      <c r="E12" s="48"/>
      <c r="F12" s="48"/>
      <c r="G12" s="48"/>
    </row>
    <row r="13" spans="1:7" s="2" customFormat="1" ht="30" customHeight="1">
      <c r="A13" s="251" t="s">
        <v>151</v>
      </c>
      <c r="B13" s="252"/>
      <c r="C13" s="252"/>
      <c r="D13" s="252"/>
      <c r="E13" s="253"/>
      <c r="F13" s="33"/>
      <c r="G13" s="33"/>
    </row>
    <row r="15" ht="12.75">
      <c r="A15" s="101" t="s">
        <v>198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3" sqref="A13:F16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222" t="s">
        <v>223</v>
      </c>
      <c r="B1" s="222"/>
      <c r="C1" s="222"/>
      <c r="D1" s="222"/>
      <c r="E1" s="222"/>
      <c r="F1" s="222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0" t="s">
        <v>65</v>
      </c>
      <c r="B4" s="20" t="s">
        <v>2</v>
      </c>
      <c r="C4" s="20" t="s">
        <v>3</v>
      </c>
      <c r="D4" s="20" t="s">
        <v>159</v>
      </c>
      <c r="E4" s="20" t="s">
        <v>48</v>
      </c>
      <c r="F4" s="20" t="s">
        <v>47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5">
        <v>1</v>
      </c>
      <c r="B6" s="35">
        <v>801</v>
      </c>
      <c r="C6" s="35">
        <v>80104</v>
      </c>
      <c r="D6" s="35">
        <v>2540</v>
      </c>
      <c r="E6" s="35" t="s">
        <v>248</v>
      </c>
      <c r="F6" s="185">
        <v>95071</v>
      </c>
    </row>
    <row r="7" spans="1:6" ht="30" customHeight="1">
      <c r="A7" s="37">
        <v>2</v>
      </c>
      <c r="B7" s="37"/>
      <c r="C7" s="37"/>
      <c r="D7" s="37">
        <v>2540</v>
      </c>
      <c r="E7" s="37" t="s">
        <v>249</v>
      </c>
      <c r="F7" s="186">
        <v>322415</v>
      </c>
    </row>
    <row r="8" spans="1:6" ht="30" customHeight="1">
      <c r="A8" s="37">
        <v>3</v>
      </c>
      <c r="B8" s="37"/>
      <c r="C8" s="37"/>
      <c r="D8" s="37">
        <v>2540</v>
      </c>
      <c r="E8" s="37" t="s">
        <v>250</v>
      </c>
      <c r="F8" s="186">
        <v>454687</v>
      </c>
    </row>
    <row r="9" spans="1:6" ht="30" customHeight="1">
      <c r="A9" s="39">
        <v>4</v>
      </c>
      <c r="B9" s="39"/>
      <c r="C9" s="39"/>
      <c r="D9" s="39">
        <v>2540</v>
      </c>
      <c r="E9" s="39" t="s">
        <v>251</v>
      </c>
      <c r="F9" s="187">
        <v>82670</v>
      </c>
    </row>
    <row r="10" spans="1:6" ht="30" customHeight="1">
      <c r="A10" s="184">
        <v>5</v>
      </c>
      <c r="B10" s="33">
        <v>921</v>
      </c>
      <c r="C10" s="33">
        <v>9216</v>
      </c>
      <c r="D10" s="33">
        <v>2480</v>
      </c>
      <c r="E10" s="33" t="s">
        <v>252</v>
      </c>
      <c r="F10" s="188">
        <v>134820</v>
      </c>
    </row>
    <row r="11" spans="1:6" ht="30" customHeight="1">
      <c r="A11" s="251" t="s">
        <v>151</v>
      </c>
      <c r="B11" s="252"/>
      <c r="C11" s="252"/>
      <c r="D11" s="252"/>
      <c r="E11" s="253"/>
      <c r="F11" s="188">
        <f>SUM(F5:F10)</f>
        <v>1089669</v>
      </c>
    </row>
    <row r="13" ht="12.75">
      <c r="A13" s="106"/>
    </row>
    <row r="14" ht="12.75">
      <c r="A14" s="101"/>
    </row>
    <row r="16" ht="12.75">
      <c r="A16" s="101"/>
    </row>
  </sheetData>
  <sheetProtection/>
  <mergeCells count="2">
    <mergeCell ref="A1:F1"/>
    <mergeCell ref="A11:E1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39" t="s">
        <v>222</v>
      </c>
      <c r="B1" s="239"/>
      <c r="C1" s="239"/>
      <c r="D1" s="239"/>
      <c r="E1" s="239"/>
      <c r="F1" s="239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0" t="s">
        <v>65</v>
      </c>
      <c r="B4" s="20" t="s">
        <v>2</v>
      </c>
      <c r="C4" s="20" t="s">
        <v>3</v>
      </c>
      <c r="D4" s="20" t="s">
        <v>156</v>
      </c>
      <c r="E4" s="20" t="s">
        <v>46</v>
      </c>
      <c r="F4" s="20" t="s">
        <v>47</v>
      </c>
    </row>
    <row r="5" spans="1:6" s="98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46"/>
      <c r="B6" s="46"/>
      <c r="C6" s="46"/>
      <c r="D6" s="46"/>
      <c r="E6" s="46"/>
      <c r="F6" s="46"/>
    </row>
    <row r="7" spans="1:6" ht="30" customHeight="1">
      <c r="A7" s="47"/>
      <c r="B7" s="47"/>
      <c r="C7" s="47"/>
      <c r="D7" s="47"/>
      <c r="E7" s="47"/>
      <c r="F7" s="47"/>
    </row>
    <row r="8" spans="1:6" ht="30" customHeight="1">
      <c r="A8" s="47"/>
      <c r="B8" s="47"/>
      <c r="C8" s="47"/>
      <c r="D8" s="47"/>
      <c r="E8" s="47"/>
      <c r="F8" s="47"/>
    </row>
    <row r="9" spans="1:6" ht="30" customHeight="1">
      <c r="A9" s="48"/>
      <c r="B9" s="48"/>
      <c r="C9" s="48"/>
      <c r="D9" s="48"/>
      <c r="E9" s="48"/>
      <c r="F9" s="48"/>
    </row>
    <row r="10" spans="1:6" ht="30" customHeight="1">
      <c r="A10" s="251" t="s">
        <v>151</v>
      </c>
      <c r="B10" s="252"/>
      <c r="C10" s="252"/>
      <c r="D10" s="252"/>
      <c r="E10" s="253"/>
      <c r="F10" s="33"/>
    </row>
    <row r="12" ht="12.75">
      <c r="A12" s="101" t="s">
        <v>200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21" t="s">
        <v>41</v>
      </c>
      <c r="B1" s="221"/>
      <c r="C1" s="221"/>
      <c r="D1" s="8"/>
      <c r="E1" s="8"/>
      <c r="F1" s="8"/>
      <c r="G1" s="8"/>
      <c r="H1" s="8"/>
      <c r="I1" s="8"/>
      <c r="J1" s="8"/>
    </row>
    <row r="2" spans="1:7" ht="19.5" customHeight="1">
      <c r="A2" s="221" t="s">
        <v>49</v>
      </c>
      <c r="B2" s="221"/>
      <c r="C2" s="221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65</v>
      </c>
      <c r="B5" s="20" t="s">
        <v>0</v>
      </c>
      <c r="C5" s="20" t="s">
        <v>221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67</v>
      </c>
      <c r="C6" s="189">
        <v>537</v>
      </c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9" t="s">
        <v>10</v>
      </c>
      <c r="C7" s="189">
        <f>SUM(C8)</f>
        <v>26000</v>
      </c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 t="s">
        <v>253</v>
      </c>
      <c r="C8" s="190">
        <v>26000</v>
      </c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191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192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9" t="s">
        <v>9</v>
      </c>
      <c r="C11" s="189">
        <f>SUM(C12)</f>
        <v>25200</v>
      </c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39</v>
      </c>
      <c r="C12" s="193">
        <f>SUM(C13:C14)</f>
        <v>25200</v>
      </c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 t="s">
        <v>254</v>
      </c>
      <c r="C13" s="191">
        <v>21200</v>
      </c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 t="s">
        <v>255</v>
      </c>
      <c r="C14" s="191">
        <v>4000</v>
      </c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42</v>
      </c>
      <c r="C15" s="191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191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192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9" t="s">
        <v>69</v>
      </c>
      <c r="C18" s="189">
        <f>SUM(C7+C6-C11)</f>
        <v>1337</v>
      </c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10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21" t="s">
        <v>201</v>
      </c>
      <c r="B1" s="221"/>
      <c r="C1" s="221"/>
      <c r="D1" s="8"/>
      <c r="E1" s="8"/>
      <c r="F1" s="8"/>
      <c r="G1" s="8"/>
      <c r="H1" s="8"/>
      <c r="I1" s="8"/>
      <c r="J1" s="8"/>
    </row>
    <row r="2" spans="1:7" ht="19.5" customHeight="1">
      <c r="A2" s="221" t="s">
        <v>123</v>
      </c>
      <c r="B2" s="221"/>
      <c r="C2" s="221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65</v>
      </c>
      <c r="B5" s="20" t="s">
        <v>0</v>
      </c>
      <c r="C5" s="20" t="s">
        <v>221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67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9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/>
      <c r="C8" s="50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9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39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42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9" t="s">
        <v>69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100" customFormat="1" ht="12.75">
      <c r="A20" s="254" t="s">
        <v>202</v>
      </c>
      <c r="B20" s="255"/>
      <c r="C20" s="255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221" t="s">
        <v>220</v>
      </c>
      <c r="B1" s="221"/>
      <c r="C1" s="221"/>
      <c r="D1" s="221"/>
      <c r="E1" s="221"/>
      <c r="F1" s="221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5" t="s">
        <v>65</v>
      </c>
      <c r="B4" s="25" t="s">
        <v>2</v>
      </c>
      <c r="C4" s="25" t="s">
        <v>3</v>
      </c>
      <c r="D4" s="25" t="s">
        <v>156</v>
      </c>
      <c r="E4" s="25" t="s">
        <v>50</v>
      </c>
      <c r="F4" s="25" t="s">
        <v>8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6"/>
      <c r="B6" s="26"/>
      <c r="C6" s="26"/>
      <c r="D6" s="26"/>
      <c r="E6" s="26"/>
      <c r="F6" s="26"/>
    </row>
    <row r="7" spans="1:6" ht="30" customHeight="1">
      <c r="A7" s="27"/>
      <c r="B7" s="27"/>
      <c r="C7" s="27"/>
      <c r="D7" s="27"/>
      <c r="E7" s="27"/>
      <c r="F7" s="27"/>
    </row>
    <row r="8" spans="1:6" ht="30" customHeight="1">
      <c r="A8" s="27"/>
      <c r="B8" s="27"/>
      <c r="C8" s="27"/>
      <c r="D8" s="27"/>
      <c r="E8" s="27"/>
      <c r="F8" s="27"/>
    </row>
    <row r="9" spans="1:6" ht="30" customHeight="1">
      <c r="A9" s="27"/>
      <c r="B9" s="27"/>
      <c r="C9" s="27"/>
      <c r="D9" s="27"/>
      <c r="E9" s="27"/>
      <c r="F9" s="27"/>
    </row>
    <row r="10" spans="1:6" ht="30" customHeight="1">
      <c r="A10" s="28"/>
      <c r="B10" s="28"/>
      <c r="C10" s="28"/>
      <c r="D10" s="28"/>
      <c r="E10" s="28"/>
      <c r="F10" s="28"/>
    </row>
    <row r="11" spans="1:6" ht="19.5" customHeight="1">
      <c r="A11" s="240" t="s">
        <v>151</v>
      </c>
      <c r="B11" s="240"/>
      <c r="C11" s="240"/>
      <c r="D11" s="240"/>
      <c r="E11" s="240"/>
      <c r="F11" s="24"/>
    </row>
    <row r="13" ht="12.75">
      <c r="A13" s="101" t="s">
        <v>200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C1">
      <selection activeCell="D7" sqref="D7:D9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39" t="s">
        <v>81</v>
      </c>
      <c r="B1" s="239"/>
      <c r="C1" s="239"/>
      <c r="D1" s="239"/>
      <c r="E1" s="239"/>
      <c r="F1" s="239"/>
    </row>
    <row r="2" spans="1:6" ht="65.25" customHeight="1">
      <c r="A2" s="20" t="s">
        <v>65</v>
      </c>
      <c r="B2" s="20" t="s">
        <v>172</v>
      </c>
      <c r="C2" s="20" t="s">
        <v>70</v>
      </c>
      <c r="D2" s="21" t="s">
        <v>71</v>
      </c>
      <c r="E2" s="21" t="s">
        <v>72</v>
      </c>
      <c r="F2" s="21" t="s">
        <v>73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58" customFormat="1" ht="47.25" customHeight="1">
      <c r="A4" s="257" t="s">
        <v>13</v>
      </c>
      <c r="B4" s="256" t="s">
        <v>74</v>
      </c>
      <c r="C4" s="260" t="s">
        <v>75</v>
      </c>
      <c r="D4" s="260" t="s">
        <v>219</v>
      </c>
      <c r="E4" s="263" t="s">
        <v>76</v>
      </c>
      <c r="F4" s="57" t="s">
        <v>77</v>
      </c>
    </row>
    <row r="5" spans="1:6" s="58" customFormat="1" ht="47.25" customHeight="1">
      <c r="A5" s="258"/>
      <c r="B5" s="256"/>
      <c r="C5" s="261"/>
      <c r="D5" s="261"/>
      <c r="E5" s="264"/>
      <c r="F5" s="59" t="s">
        <v>78</v>
      </c>
    </row>
    <row r="6" spans="1:7" s="58" customFormat="1" ht="47.25" customHeight="1">
      <c r="A6" s="259"/>
      <c r="B6" s="256"/>
      <c r="C6" s="262"/>
      <c r="D6" s="262"/>
      <c r="E6" s="265"/>
      <c r="F6" s="59" t="s">
        <v>218</v>
      </c>
      <c r="G6" s="58" t="s">
        <v>26</v>
      </c>
    </row>
    <row r="7" spans="1:6" s="58" customFormat="1" ht="47.25" customHeight="1">
      <c r="A7" s="257" t="s">
        <v>14</v>
      </c>
      <c r="B7" s="256" t="s">
        <v>79</v>
      </c>
      <c r="C7" s="260" t="s">
        <v>80</v>
      </c>
      <c r="D7" s="260" t="s">
        <v>219</v>
      </c>
      <c r="E7" s="263" t="s">
        <v>76</v>
      </c>
      <c r="F7" s="57" t="s">
        <v>77</v>
      </c>
    </row>
    <row r="8" spans="1:6" s="58" customFormat="1" ht="47.25" customHeight="1">
      <c r="A8" s="258"/>
      <c r="B8" s="256"/>
      <c r="C8" s="261"/>
      <c r="D8" s="261"/>
      <c r="E8" s="264"/>
      <c r="F8" s="59" t="s">
        <v>78</v>
      </c>
    </row>
    <row r="9" spans="1:6" s="58" customFormat="1" ht="47.25" customHeight="1">
      <c r="A9" s="259"/>
      <c r="B9" s="256"/>
      <c r="C9" s="262"/>
      <c r="D9" s="262"/>
      <c r="E9" s="265"/>
      <c r="F9" s="59" t="s">
        <v>218</v>
      </c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sheetProtection/>
  <mergeCells count="11"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zoomScalePageLayoutView="0" workbookViewId="0" topLeftCell="A1">
      <selection activeCell="I19" sqref="I19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4" width="10.125" style="0" customWidth="1"/>
    <col min="5" max="5" width="11.25390625" style="0" customWidth="1"/>
    <col min="6" max="16" width="10.125" style="0" customWidth="1"/>
  </cols>
  <sheetData>
    <row r="1" spans="1:16" ht="18">
      <c r="A1" s="221" t="s">
        <v>217</v>
      </c>
      <c r="B1" s="221"/>
      <c r="C1" s="221"/>
      <c r="D1" s="221"/>
      <c r="E1" s="221"/>
      <c r="F1" s="221"/>
      <c r="G1" s="221"/>
      <c r="H1" s="221"/>
      <c r="I1" s="221"/>
      <c r="J1" s="8"/>
      <c r="K1" s="8"/>
      <c r="L1" s="8"/>
      <c r="M1" s="8"/>
      <c r="N1" s="8"/>
      <c r="O1" s="8"/>
      <c r="P1" s="8"/>
    </row>
    <row r="2" spans="1:16" ht="9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9:16" ht="12.75">
      <c r="I3" s="90" t="s">
        <v>44</v>
      </c>
      <c r="J3" s="90"/>
      <c r="K3" s="90"/>
      <c r="L3" s="90"/>
      <c r="M3" s="90"/>
      <c r="N3" s="90"/>
      <c r="O3" s="90"/>
      <c r="P3" s="90"/>
    </row>
    <row r="4" spans="1:16" s="75" customFormat="1" ht="35.25" customHeight="1">
      <c r="A4" s="217" t="s">
        <v>65</v>
      </c>
      <c r="B4" s="217" t="s">
        <v>0</v>
      </c>
      <c r="C4" s="266" t="s">
        <v>238</v>
      </c>
      <c r="D4" s="268" t="s">
        <v>124</v>
      </c>
      <c r="E4" s="268"/>
      <c r="F4" s="268"/>
      <c r="G4" s="268"/>
      <c r="H4" s="268"/>
      <c r="I4" s="268"/>
      <c r="J4" s="157"/>
      <c r="K4" s="157"/>
      <c r="L4" s="157"/>
      <c r="M4" s="157"/>
      <c r="N4" s="157"/>
      <c r="O4" s="157"/>
      <c r="P4" s="157"/>
    </row>
    <row r="5" spans="1:16" s="75" customFormat="1" ht="23.25" customHeight="1">
      <c r="A5" s="217"/>
      <c r="B5" s="217"/>
      <c r="C5" s="267"/>
      <c r="D5" s="134" t="s">
        <v>236</v>
      </c>
      <c r="E5" s="86">
        <v>2008</v>
      </c>
      <c r="F5" s="86">
        <v>2009</v>
      </c>
      <c r="G5" s="86">
        <v>2010</v>
      </c>
      <c r="H5" s="86">
        <v>2011</v>
      </c>
      <c r="I5" s="86">
        <v>2012</v>
      </c>
      <c r="J5" s="86">
        <v>2013</v>
      </c>
      <c r="K5" s="86">
        <v>2014</v>
      </c>
      <c r="L5" s="86">
        <v>2015</v>
      </c>
      <c r="M5" s="86">
        <v>2016</v>
      </c>
      <c r="N5" s="86">
        <v>2017</v>
      </c>
      <c r="O5" s="86">
        <v>2018</v>
      </c>
      <c r="P5" s="86">
        <v>2019</v>
      </c>
    </row>
    <row r="6" spans="1:16" s="85" customFormat="1" ht="8.25">
      <c r="A6" s="84">
        <v>1</v>
      </c>
      <c r="B6" s="84">
        <v>2</v>
      </c>
      <c r="C6" s="84">
        <v>3</v>
      </c>
      <c r="D6" s="84">
        <v>4</v>
      </c>
      <c r="E6" s="84">
        <v>5</v>
      </c>
      <c r="F6" s="84">
        <v>6</v>
      </c>
      <c r="G6" s="84">
        <v>7</v>
      </c>
      <c r="H6" s="84">
        <v>8</v>
      </c>
      <c r="I6" s="84">
        <v>9</v>
      </c>
      <c r="J6" s="84">
        <v>10</v>
      </c>
      <c r="K6" s="84">
        <v>11</v>
      </c>
      <c r="L6" s="84">
        <v>12</v>
      </c>
      <c r="M6" s="84">
        <v>13</v>
      </c>
      <c r="N6" s="84">
        <v>14</v>
      </c>
      <c r="O6" s="84">
        <v>15</v>
      </c>
      <c r="P6" s="84"/>
    </row>
    <row r="7" spans="1:16" s="75" customFormat="1" ht="22.5" customHeight="1">
      <c r="A7" s="69" t="s">
        <v>13</v>
      </c>
      <c r="B7" s="89" t="s">
        <v>175</v>
      </c>
      <c r="C7" s="174"/>
      <c r="D7" s="175"/>
      <c r="E7" s="174">
        <f>SUM(E8)</f>
        <v>19000000</v>
      </c>
      <c r="F7" s="174">
        <v>19000000</v>
      </c>
      <c r="G7" s="174">
        <f>SUM(F7-F21)</f>
        <v>17605219</v>
      </c>
      <c r="H7" s="174">
        <f aca="true" t="shared" si="0" ref="H7:P7">SUM(G7-G21)</f>
        <v>16116988</v>
      </c>
      <c r="I7" s="174">
        <f t="shared" si="0"/>
        <v>14529045</v>
      </c>
      <c r="J7" s="174">
        <f t="shared" si="0"/>
        <v>12834710</v>
      </c>
      <c r="K7" s="174">
        <f t="shared" si="0"/>
        <v>11026855</v>
      </c>
      <c r="L7" s="174">
        <f t="shared" si="0"/>
        <v>9097874</v>
      </c>
      <c r="M7" s="174">
        <f t="shared" si="0"/>
        <v>7039650.88</v>
      </c>
      <c r="N7" s="174">
        <f t="shared" si="0"/>
        <v>4843526.88</v>
      </c>
      <c r="O7" s="174">
        <f t="shared" si="0"/>
        <v>2500262.88</v>
      </c>
      <c r="P7" s="174">
        <f t="shared" si="0"/>
        <v>167517.8799999999</v>
      </c>
    </row>
    <row r="8" spans="1:16" s="70" customFormat="1" ht="15" customHeight="1">
      <c r="A8" s="79" t="s">
        <v>105</v>
      </c>
      <c r="B8" s="81" t="s">
        <v>187</v>
      </c>
      <c r="C8" s="167"/>
      <c r="D8" s="65"/>
      <c r="E8" s="167">
        <f>SUM(E9:E11)</f>
        <v>19000000</v>
      </c>
      <c r="F8" s="167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1:16" s="70" customFormat="1" ht="15" customHeight="1">
      <c r="A9" s="83" t="s">
        <v>231</v>
      </c>
      <c r="B9" s="82" t="s">
        <v>125</v>
      </c>
      <c r="C9" s="167"/>
      <c r="D9" s="65"/>
      <c r="E9" s="167">
        <v>19000000</v>
      </c>
      <c r="F9" s="167"/>
      <c r="G9" s="65"/>
      <c r="H9" s="65"/>
      <c r="I9" s="65"/>
      <c r="J9" s="65"/>
      <c r="K9" s="65"/>
      <c r="L9" s="65"/>
      <c r="M9" s="65"/>
      <c r="N9" s="65"/>
      <c r="O9" s="65"/>
      <c r="P9" s="65"/>
    </row>
    <row r="10" spans="1:16" s="70" customFormat="1" ht="15" customHeight="1">
      <c r="A10" s="83" t="s">
        <v>232</v>
      </c>
      <c r="B10" s="82" t="s">
        <v>126</v>
      </c>
      <c r="C10" s="167"/>
      <c r="D10" s="65"/>
      <c r="E10" s="167"/>
      <c r="F10" s="167"/>
      <c r="G10" s="65"/>
      <c r="H10" s="65"/>
      <c r="I10" s="65"/>
      <c r="J10" s="65"/>
      <c r="K10" s="65"/>
      <c r="L10" s="65"/>
      <c r="M10" s="65"/>
      <c r="N10" s="65"/>
      <c r="O10" s="65"/>
      <c r="P10" s="65"/>
    </row>
    <row r="11" spans="1:16" s="70" customFormat="1" ht="15" customHeight="1">
      <c r="A11" s="83" t="s">
        <v>233</v>
      </c>
      <c r="B11" s="82" t="s">
        <v>127</v>
      </c>
      <c r="C11" s="167"/>
      <c r="D11" s="65"/>
      <c r="E11" s="167"/>
      <c r="F11" s="167"/>
      <c r="G11" s="65"/>
      <c r="H11" s="65"/>
      <c r="I11" s="65"/>
      <c r="J11" s="65"/>
      <c r="K11" s="65"/>
      <c r="L11" s="65"/>
      <c r="M11" s="65"/>
      <c r="N11" s="65"/>
      <c r="O11" s="65"/>
      <c r="P11" s="65"/>
    </row>
    <row r="12" spans="1:16" s="70" customFormat="1" ht="15" customHeight="1">
      <c r="A12" s="79" t="s">
        <v>111</v>
      </c>
      <c r="B12" s="81" t="s">
        <v>188</v>
      </c>
      <c r="C12" s="167"/>
      <c r="D12" s="65"/>
      <c r="E12" s="167">
        <f>SUM(E13:E16)</f>
        <v>19000000</v>
      </c>
      <c r="F12" s="167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6" s="70" customFormat="1" ht="15" customHeight="1">
      <c r="A13" s="83" t="s">
        <v>231</v>
      </c>
      <c r="B13" s="82" t="s">
        <v>128</v>
      </c>
      <c r="C13" s="167"/>
      <c r="D13" s="65"/>
      <c r="E13" s="167">
        <v>19000000</v>
      </c>
      <c r="F13" s="167"/>
      <c r="G13" s="65"/>
      <c r="H13" s="65"/>
      <c r="I13" s="65"/>
      <c r="J13" s="65"/>
      <c r="K13" s="65"/>
      <c r="L13" s="65"/>
      <c r="M13" s="65"/>
      <c r="N13" s="65"/>
      <c r="O13" s="65"/>
      <c r="P13" s="65"/>
    </row>
    <row r="14" spans="1:16" s="70" customFormat="1" ht="15" customHeight="1">
      <c r="A14" s="83" t="s">
        <v>232</v>
      </c>
      <c r="B14" s="82" t="s">
        <v>129</v>
      </c>
      <c r="C14" s="167"/>
      <c r="D14" s="65"/>
      <c r="E14" s="167"/>
      <c r="F14" s="167"/>
      <c r="G14" s="65"/>
      <c r="H14" s="65"/>
      <c r="I14" s="65"/>
      <c r="J14" s="65"/>
      <c r="K14" s="65"/>
      <c r="L14" s="65"/>
      <c r="M14" s="65"/>
      <c r="N14" s="65"/>
      <c r="O14" s="65"/>
      <c r="P14" s="65"/>
    </row>
    <row r="15" spans="1:16" s="70" customFormat="1" ht="15" customHeight="1">
      <c r="A15" s="83"/>
      <c r="B15" s="109" t="s">
        <v>237</v>
      </c>
      <c r="C15" s="167"/>
      <c r="D15" s="65"/>
      <c r="E15" s="167"/>
      <c r="F15" s="167"/>
      <c r="G15" s="65"/>
      <c r="H15" s="65"/>
      <c r="I15" s="65"/>
      <c r="J15" s="65"/>
      <c r="K15" s="65"/>
      <c r="L15" s="65"/>
      <c r="M15" s="65"/>
      <c r="N15" s="65"/>
      <c r="O15" s="65"/>
      <c r="P15" s="65"/>
    </row>
    <row r="16" spans="1:16" s="70" customFormat="1" ht="15" customHeight="1">
      <c r="A16" s="83" t="s">
        <v>233</v>
      </c>
      <c r="B16" s="82" t="s">
        <v>100</v>
      </c>
      <c r="C16" s="167"/>
      <c r="D16" s="65"/>
      <c r="E16" s="167"/>
      <c r="F16" s="167"/>
      <c r="G16" s="65"/>
      <c r="H16" s="65"/>
      <c r="I16" s="65"/>
      <c r="J16" s="65"/>
      <c r="K16" s="65"/>
      <c r="L16" s="65"/>
      <c r="M16" s="65"/>
      <c r="N16" s="65"/>
      <c r="O16" s="65"/>
      <c r="P16" s="65"/>
    </row>
    <row r="17" spans="1:16" s="70" customFormat="1" ht="15" customHeight="1">
      <c r="A17" s="79" t="s">
        <v>112</v>
      </c>
      <c r="B17" s="81" t="s">
        <v>130</v>
      </c>
      <c r="C17" s="168"/>
      <c r="D17" s="81"/>
      <c r="E17" s="168"/>
      <c r="F17" s="168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6" s="70" customFormat="1" ht="15" customHeight="1">
      <c r="A18" s="83" t="s">
        <v>231</v>
      </c>
      <c r="B18" s="109" t="s">
        <v>189</v>
      </c>
      <c r="C18" s="169"/>
      <c r="D18" s="109"/>
      <c r="E18" s="169"/>
      <c r="F18" s="169"/>
      <c r="G18" s="109"/>
      <c r="H18" s="109"/>
      <c r="I18" s="109"/>
      <c r="J18" s="109"/>
      <c r="K18" s="109"/>
      <c r="L18" s="109"/>
      <c r="M18" s="109"/>
      <c r="N18" s="109"/>
      <c r="O18" s="109"/>
      <c r="P18" s="109"/>
    </row>
    <row r="19" spans="1:16" s="70" customFormat="1" ht="15" customHeight="1">
      <c r="A19" s="83" t="s">
        <v>232</v>
      </c>
      <c r="B19" s="109" t="s">
        <v>190</v>
      </c>
      <c r="C19" s="169"/>
      <c r="D19" s="109"/>
      <c r="E19" s="169"/>
      <c r="F19" s="169"/>
      <c r="G19" s="109"/>
      <c r="H19" s="109"/>
      <c r="I19" s="109"/>
      <c r="J19" s="109"/>
      <c r="K19" s="109"/>
      <c r="L19" s="109"/>
      <c r="M19" s="109"/>
      <c r="N19" s="109"/>
      <c r="O19" s="109"/>
      <c r="P19" s="109"/>
    </row>
    <row r="20" spans="1:16" s="75" customFormat="1" ht="22.5" customHeight="1">
      <c r="A20" s="69">
        <v>2</v>
      </c>
      <c r="B20" s="89" t="s">
        <v>186</v>
      </c>
      <c r="C20" s="164"/>
      <c r="D20" s="88"/>
      <c r="E20" s="88"/>
      <c r="F20" s="176">
        <f>SUM(F26+F21)</f>
        <v>2667781</v>
      </c>
      <c r="G20" s="176">
        <f aca="true" t="shared" si="1" ref="G20:P20">SUM(G26+G21)</f>
        <v>2667781</v>
      </c>
      <c r="H20" s="176">
        <f t="shared" si="1"/>
        <v>2667775</v>
      </c>
      <c r="I20" s="176">
        <f t="shared" si="1"/>
        <v>2667781</v>
      </c>
      <c r="J20" s="176">
        <f t="shared" si="1"/>
        <v>2667781</v>
      </c>
      <c r="K20" s="176">
        <f t="shared" si="1"/>
        <v>2667780</v>
      </c>
      <c r="L20" s="176">
        <f t="shared" si="1"/>
        <v>2667780.12</v>
      </c>
      <c r="M20" s="176">
        <f t="shared" si="1"/>
        <v>2667781</v>
      </c>
      <c r="N20" s="176">
        <f t="shared" si="1"/>
        <v>2667780</v>
      </c>
      <c r="O20" s="176">
        <f t="shared" si="1"/>
        <v>2500263</v>
      </c>
      <c r="P20" s="176">
        <f t="shared" si="1"/>
        <v>167518</v>
      </c>
    </row>
    <row r="21" spans="1:16" s="75" customFormat="1" ht="15" customHeight="1">
      <c r="A21" s="69" t="s">
        <v>115</v>
      </c>
      <c r="B21" s="89" t="s">
        <v>185</v>
      </c>
      <c r="C21" s="164"/>
      <c r="D21" s="88"/>
      <c r="E21" s="88"/>
      <c r="F21" s="166">
        <f>SUM(F22:F24)</f>
        <v>1394781</v>
      </c>
      <c r="G21" s="166">
        <f aca="true" t="shared" si="2" ref="G21:P21">SUM(G22:G24)</f>
        <v>1488231</v>
      </c>
      <c r="H21" s="166">
        <f t="shared" si="2"/>
        <v>1587943</v>
      </c>
      <c r="I21" s="166">
        <f t="shared" si="2"/>
        <v>1694335</v>
      </c>
      <c r="J21" s="166">
        <f t="shared" si="2"/>
        <v>1807855</v>
      </c>
      <c r="K21" s="166">
        <f t="shared" si="2"/>
        <v>1928981</v>
      </c>
      <c r="L21" s="166">
        <f t="shared" si="2"/>
        <v>2058223.12</v>
      </c>
      <c r="M21" s="166">
        <f t="shared" si="2"/>
        <v>2196124</v>
      </c>
      <c r="N21" s="166">
        <f t="shared" si="2"/>
        <v>2343264</v>
      </c>
      <c r="O21" s="166">
        <f t="shared" si="2"/>
        <v>2332745</v>
      </c>
      <c r="P21" s="166">
        <f t="shared" si="2"/>
        <v>167518</v>
      </c>
    </row>
    <row r="22" spans="1:16" s="70" customFormat="1" ht="15" customHeight="1">
      <c r="A22" s="83" t="s">
        <v>231</v>
      </c>
      <c r="B22" s="82" t="s">
        <v>178</v>
      </c>
      <c r="C22" s="167"/>
      <c r="D22" s="65"/>
      <c r="E22" s="65"/>
      <c r="F22" s="177">
        <v>1394781</v>
      </c>
      <c r="G22" s="177">
        <v>1488231</v>
      </c>
      <c r="H22" s="177">
        <v>1587943</v>
      </c>
      <c r="I22" s="177">
        <v>1694335</v>
      </c>
      <c r="J22" s="177">
        <v>1807855</v>
      </c>
      <c r="K22" s="177">
        <v>1928981</v>
      </c>
      <c r="L22" s="177">
        <v>2058223.12</v>
      </c>
      <c r="M22" s="177">
        <v>2196124</v>
      </c>
      <c r="N22" s="177">
        <v>2343264</v>
      </c>
      <c r="O22" s="177">
        <v>2332745</v>
      </c>
      <c r="P22" s="177">
        <v>167518</v>
      </c>
    </row>
    <row r="23" spans="1:16" s="70" customFormat="1" ht="15" customHeight="1">
      <c r="A23" s="83" t="s">
        <v>232</v>
      </c>
      <c r="B23" s="82" t="s">
        <v>180</v>
      </c>
      <c r="C23" s="167"/>
      <c r="D23" s="65"/>
      <c r="E23" s="65"/>
      <c r="F23" s="167"/>
      <c r="G23" s="65"/>
      <c r="H23" s="65"/>
      <c r="I23" s="65"/>
      <c r="J23" s="65"/>
      <c r="K23" s="65"/>
      <c r="L23" s="65"/>
      <c r="M23" s="65"/>
      <c r="N23" s="65"/>
      <c r="O23" s="65"/>
      <c r="P23" s="65"/>
    </row>
    <row r="24" spans="1:16" s="70" customFormat="1" ht="15" customHeight="1">
      <c r="A24" s="83" t="s">
        <v>233</v>
      </c>
      <c r="B24" s="82" t="s">
        <v>179</v>
      </c>
      <c r="C24" s="167"/>
      <c r="D24" s="65"/>
      <c r="E24" s="65"/>
      <c r="F24" s="167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1:16" s="70" customFormat="1" ht="15" customHeight="1">
      <c r="A25" s="79" t="s">
        <v>116</v>
      </c>
      <c r="B25" s="81" t="s">
        <v>203</v>
      </c>
      <c r="C25" s="167"/>
      <c r="D25" s="65"/>
      <c r="E25" s="65"/>
      <c r="F25" s="167"/>
      <c r="G25" s="65"/>
      <c r="H25" s="65"/>
      <c r="I25" s="65"/>
      <c r="J25" s="65"/>
      <c r="K25" s="65"/>
      <c r="L25" s="65"/>
      <c r="M25" s="65"/>
      <c r="N25" s="65"/>
      <c r="O25" s="65"/>
      <c r="P25" s="65"/>
    </row>
    <row r="26" spans="1:16" s="108" customFormat="1" ht="14.25" customHeight="1">
      <c r="A26" s="79" t="s">
        <v>176</v>
      </c>
      <c r="B26" s="81" t="s">
        <v>177</v>
      </c>
      <c r="C26" s="170"/>
      <c r="D26" s="107"/>
      <c r="E26" s="107"/>
      <c r="F26" s="171">
        <v>1273000</v>
      </c>
      <c r="G26" s="171">
        <v>1179550</v>
      </c>
      <c r="H26" s="171">
        <v>1079832</v>
      </c>
      <c r="I26" s="171">
        <v>973446</v>
      </c>
      <c r="J26" s="171">
        <v>859926</v>
      </c>
      <c r="K26" s="171">
        <v>738799</v>
      </c>
      <c r="L26" s="171">
        <v>609557</v>
      </c>
      <c r="M26" s="171">
        <v>471657</v>
      </c>
      <c r="N26" s="171">
        <v>324516</v>
      </c>
      <c r="O26" s="171">
        <v>167518</v>
      </c>
      <c r="P26" s="171">
        <v>0</v>
      </c>
    </row>
    <row r="27" spans="1:16" s="75" customFormat="1" ht="22.5" customHeight="1">
      <c r="A27" s="69" t="s">
        <v>15</v>
      </c>
      <c r="B27" s="89" t="s">
        <v>131</v>
      </c>
      <c r="C27" s="164"/>
      <c r="D27" s="88"/>
      <c r="E27" s="166">
        <v>61592957</v>
      </c>
      <c r="F27" s="166">
        <v>43980098</v>
      </c>
      <c r="G27" s="166">
        <v>46309529</v>
      </c>
      <c r="H27" s="166">
        <v>48758911</v>
      </c>
      <c r="I27" s="166">
        <v>51434333</v>
      </c>
      <c r="J27" s="166">
        <v>54261906</v>
      </c>
      <c r="K27" s="166">
        <v>57229175</v>
      </c>
      <c r="L27" s="166">
        <v>60373731</v>
      </c>
      <c r="M27" s="166">
        <v>63392417</v>
      </c>
      <c r="N27" s="166">
        <v>66562038</v>
      </c>
      <c r="O27" s="166">
        <v>70555760</v>
      </c>
      <c r="P27" s="166">
        <v>74083548</v>
      </c>
    </row>
    <row r="28" spans="1:16" s="100" customFormat="1" ht="22.5" customHeight="1">
      <c r="A28" s="69" t="s">
        <v>1</v>
      </c>
      <c r="B28" s="89" t="s">
        <v>152</v>
      </c>
      <c r="C28" s="165"/>
      <c r="D28" s="99"/>
      <c r="E28" s="166">
        <v>86702707</v>
      </c>
      <c r="F28" s="166">
        <v>48684355</v>
      </c>
      <c r="G28" s="166">
        <v>50007277</v>
      </c>
      <c r="H28" s="166">
        <v>51349659</v>
      </c>
      <c r="I28" s="166">
        <v>52792232</v>
      </c>
      <c r="J28" s="166">
        <v>54279120</v>
      </c>
      <c r="K28" s="166">
        <v>49505749</v>
      </c>
      <c r="L28" s="166">
        <v>57101684</v>
      </c>
      <c r="M28" s="166">
        <v>59956768</v>
      </c>
      <c r="N28" s="166">
        <v>62954606</v>
      </c>
      <c r="O28" s="166">
        <v>66883731</v>
      </c>
      <c r="P28" s="166">
        <v>70227917</v>
      </c>
    </row>
    <row r="29" spans="1:16" s="100" customFormat="1" ht="22.5" customHeight="1">
      <c r="A29" s="69" t="s">
        <v>20</v>
      </c>
      <c r="B29" s="89" t="s">
        <v>153</v>
      </c>
      <c r="C29" s="165"/>
      <c r="D29" s="99"/>
      <c r="E29" s="166">
        <f>SUM(E27-E28)</f>
        <v>-25109750</v>
      </c>
      <c r="F29" s="166">
        <f aca="true" t="shared" si="3" ref="F29:P29">SUM(F27-F28)</f>
        <v>-4704257</v>
      </c>
      <c r="G29" s="166">
        <f t="shared" si="3"/>
        <v>-3697748</v>
      </c>
      <c r="H29" s="166">
        <f t="shared" si="3"/>
        <v>-2590748</v>
      </c>
      <c r="I29" s="166">
        <f t="shared" si="3"/>
        <v>-1357899</v>
      </c>
      <c r="J29" s="166">
        <f t="shared" si="3"/>
        <v>-17214</v>
      </c>
      <c r="K29" s="166">
        <f t="shared" si="3"/>
        <v>7723426</v>
      </c>
      <c r="L29" s="166">
        <f t="shared" si="3"/>
        <v>3272047</v>
      </c>
      <c r="M29" s="166">
        <f t="shared" si="3"/>
        <v>3435649</v>
      </c>
      <c r="N29" s="166">
        <f t="shared" si="3"/>
        <v>3607432</v>
      </c>
      <c r="O29" s="166">
        <f t="shared" si="3"/>
        <v>3672029</v>
      </c>
      <c r="P29" s="166">
        <f t="shared" si="3"/>
        <v>3855631</v>
      </c>
    </row>
    <row r="30" spans="1:16" s="75" customFormat="1" ht="22.5" customHeight="1">
      <c r="A30" s="69" t="s">
        <v>23</v>
      </c>
      <c r="B30" s="89" t="s">
        <v>234</v>
      </c>
      <c r="C30" s="164"/>
      <c r="D30" s="88"/>
      <c r="E30" s="173">
        <f>E7/E27*100</f>
        <v>30.84768279594045</v>
      </c>
      <c r="F30" s="173">
        <f aca="true" t="shared" si="4" ref="F30:P30">F7/F27*100</f>
        <v>43.20135894194688</v>
      </c>
      <c r="G30" s="173">
        <f t="shared" si="4"/>
        <v>38.01640694726133</v>
      </c>
      <c r="H30" s="173">
        <f t="shared" si="4"/>
        <v>33.05444619138438</v>
      </c>
      <c r="I30" s="173">
        <f t="shared" si="4"/>
        <v>28.247756221510638</v>
      </c>
      <c r="J30" s="173">
        <f t="shared" si="4"/>
        <v>23.65326053972376</v>
      </c>
      <c r="K30" s="173">
        <f t="shared" si="4"/>
        <v>19.267890896557567</v>
      </c>
      <c r="L30" s="173">
        <f t="shared" si="4"/>
        <v>15.069259178300577</v>
      </c>
      <c r="M30" s="173">
        <f t="shared" si="4"/>
        <v>11.10487849043522</v>
      </c>
      <c r="N30" s="173">
        <f t="shared" si="4"/>
        <v>7.276710607929402</v>
      </c>
      <c r="O30" s="173">
        <f t="shared" si="4"/>
        <v>3.543669404170545</v>
      </c>
      <c r="P30" s="173">
        <f t="shared" si="4"/>
        <v>0.22612021767639948</v>
      </c>
    </row>
    <row r="31" spans="1:16" s="70" customFormat="1" ht="15" customHeight="1">
      <c r="A31" s="79" t="s">
        <v>181</v>
      </c>
      <c r="B31" s="80" t="s">
        <v>245</v>
      </c>
      <c r="C31" s="167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</row>
    <row r="32" spans="1:16" s="70" customFormat="1" ht="28.5" customHeight="1">
      <c r="A32" s="79" t="s">
        <v>182</v>
      </c>
      <c r="B32" s="80" t="s">
        <v>235</v>
      </c>
      <c r="C32" s="167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</row>
    <row r="33" spans="1:16" s="70" customFormat="1" ht="15" customHeight="1">
      <c r="A33" s="79" t="s">
        <v>183</v>
      </c>
      <c r="B33" s="80" t="s">
        <v>191</v>
      </c>
      <c r="C33" s="167"/>
      <c r="D33" s="65"/>
      <c r="E33" s="65"/>
      <c r="F33" s="172">
        <f>F20/F27*100</f>
        <v>6.065882345237157</v>
      </c>
      <c r="G33" s="172">
        <f aca="true" t="shared" si="5" ref="G33:P33">G20/G27*100</f>
        <v>5.76076038259858</v>
      </c>
      <c r="H33" s="172">
        <f t="shared" si="5"/>
        <v>5.471358866074757</v>
      </c>
      <c r="I33" s="172">
        <f t="shared" si="5"/>
        <v>5.186770867622605</v>
      </c>
      <c r="J33" s="172">
        <f t="shared" si="5"/>
        <v>4.916489664037972</v>
      </c>
      <c r="K33" s="172">
        <f t="shared" si="5"/>
        <v>4.6615734020279</v>
      </c>
      <c r="L33" s="172">
        <f t="shared" si="5"/>
        <v>4.418776305211285</v>
      </c>
      <c r="M33" s="172">
        <f t="shared" si="5"/>
        <v>4.208359810606369</v>
      </c>
      <c r="N33" s="172">
        <f t="shared" si="5"/>
        <v>4.007960212997084</v>
      </c>
      <c r="O33" s="172">
        <f t="shared" si="5"/>
        <v>3.543669574248793</v>
      </c>
      <c r="P33" s="172">
        <f t="shared" si="5"/>
        <v>0.22612037965568282</v>
      </c>
    </row>
    <row r="34" spans="1:16" s="70" customFormat="1" ht="25.5" customHeight="1">
      <c r="A34" s="79" t="s">
        <v>184</v>
      </c>
      <c r="B34" s="80" t="s">
        <v>192</v>
      </c>
      <c r="C34" s="167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B1">
      <selection activeCell="E18" sqref="E18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221" t="s">
        <v>227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66"/>
      <c r="B3" s="66"/>
      <c r="C3" s="66"/>
      <c r="D3" s="66"/>
      <c r="E3" s="66"/>
      <c r="F3" s="66"/>
      <c r="H3" s="19"/>
      <c r="I3" s="19"/>
      <c r="J3" s="19"/>
      <c r="K3" s="19"/>
      <c r="L3" s="68" t="s">
        <v>61</v>
      </c>
    </row>
    <row r="4" spans="1:12" s="70" customFormat="1" ht="18.75" customHeight="1">
      <c r="A4" s="217" t="s">
        <v>2</v>
      </c>
      <c r="B4" s="217" t="s">
        <v>3</v>
      </c>
      <c r="C4" s="217" t="s">
        <v>156</v>
      </c>
      <c r="D4" s="217" t="s">
        <v>19</v>
      </c>
      <c r="E4" s="217" t="s">
        <v>208</v>
      </c>
      <c r="F4" s="217" t="s">
        <v>95</v>
      </c>
      <c r="G4" s="217"/>
      <c r="H4" s="217"/>
      <c r="I4" s="217"/>
      <c r="J4" s="217"/>
      <c r="K4" s="217"/>
      <c r="L4" s="217"/>
    </row>
    <row r="5" spans="1:12" s="70" customFormat="1" ht="20.25" customHeight="1">
      <c r="A5" s="217"/>
      <c r="B5" s="217"/>
      <c r="C5" s="217"/>
      <c r="D5" s="217"/>
      <c r="E5" s="217"/>
      <c r="F5" s="217" t="s">
        <v>39</v>
      </c>
      <c r="G5" s="217" t="s">
        <v>6</v>
      </c>
      <c r="H5" s="217"/>
      <c r="I5" s="217"/>
      <c r="J5" s="217"/>
      <c r="K5" s="217"/>
      <c r="L5" s="217" t="s">
        <v>42</v>
      </c>
    </row>
    <row r="6" spans="1:12" s="70" customFormat="1" ht="63.75">
      <c r="A6" s="217"/>
      <c r="B6" s="217"/>
      <c r="C6" s="217"/>
      <c r="D6" s="217"/>
      <c r="E6" s="217"/>
      <c r="F6" s="217"/>
      <c r="G6" s="86" t="s">
        <v>122</v>
      </c>
      <c r="H6" s="86" t="s">
        <v>197</v>
      </c>
      <c r="I6" s="86" t="s">
        <v>119</v>
      </c>
      <c r="J6" s="86" t="s">
        <v>158</v>
      </c>
      <c r="K6" s="86" t="s">
        <v>121</v>
      </c>
      <c r="L6" s="217"/>
    </row>
    <row r="7" spans="1:12" s="70" customFormat="1" ht="6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</row>
    <row r="8" spans="1:12" s="70" customFormat="1" ht="12.7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s="70" customFormat="1" ht="12.7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s="70" customFormat="1" ht="12.7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 s="70" customFormat="1" ht="12.7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s="70" customFormat="1" ht="12.7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s="70" customFormat="1" ht="12.7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s="70" customFormat="1" ht="12.7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s="70" customFormat="1" ht="12.7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s="70" customFormat="1" ht="12.7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s="70" customFormat="1" ht="12.7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s="70" customFormat="1" ht="12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s="70" customFormat="1" ht="12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s="75" customFormat="1" ht="24.75" customHeight="1">
      <c r="A20" s="218" t="s">
        <v>120</v>
      </c>
      <c r="B20" s="219"/>
      <c r="C20" s="219"/>
      <c r="D20" s="220"/>
      <c r="E20" s="69"/>
      <c r="F20" s="69"/>
      <c r="G20" s="69"/>
      <c r="H20" s="69"/>
      <c r="I20" s="69"/>
      <c r="J20" s="69"/>
      <c r="K20" s="69"/>
      <c r="L20" s="69"/>
    </row>
    <row r="22" ht="12.75">
      <c r="A22" s="101" t="s">
        <v>196</v>
      </c>
    </row>
  </sheetData>
  <sheetProtection/>
  <mergeCells count="11"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  <mergeCell ref="A20:D20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F1">
      <selection activeCell="M4" sqref="M4:M7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2" width="9.875" style="2" customWidth="1"/>
    <col min="13" max="13" width="9.625" style="2" customWidth="1"/>
    <col min="14" max="14" width="16.75390625" style="2" customWidth="1"/>
    <col min="15" max="16384" width="9.125" style="2" customWidth="1"/>
  </cols>
  <sheetData>
    <row r="1" spans="1:14" ht="18">
      <c r="A1" s="222" t="s">
        <v>205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2" t="s">
        <v>44</v>
      </c>
    </row>
    <row r="3" spans="1:14" s="62" customFormat="1" ht="19.5" customHeight="1">
      <c r="A3" s="223" t="s">
        <v>65</v>
      </c>
      <c r="B3" s="223" t="s">
        <v>2</v>
      </c>
      <c r="C3" s="223" t="s">
        <v>43</v>
      </c>
      <c r="D3" s="223" t="s">
        <v>159</v>
      </c>
      <c r="E3" s="224" t="s">
        <v>141</v>
      </c>
      <c r="F3" s="224" t="s">
        <v>154</v>
      </c>
      <c r="G3" s="224" t="s">
        <v>90</v>
      </c>
      <c r="H3" s="224"/>
      <c r="I3" s="224"/>
      <c r="J3" s="224"/>
      <c r="K3" s="224"/>
      <c r="L3" s="224"/>
      <c r="M3" s="224"/>
      <c r="N3" s="224" t="s">
        <v>160</v>
      </c>
    </row>
    <row r="4" spans="1:14" s="62" customFormat="1" ht="19.5" customHeight="1">
      <c r="A4" s="223"/>
      <c r="B4" s="223"/>
      <c r="C4" s="223"/>
      <c r="D4" s="223"/>
      <c r="E4" s="224"/>
      <c r="F4" s="224"/>
      <c r="G4" s="224" t="s">
        <v>204</v>
      </c>
      <c r="H4" s="224" t="s">
        <v>193</v>
      </c>
      <c r="I4" s="224"/>
      <c r="J4" s="224"/>
      <c r="K4" s="224"/>
      <c r="L4" s="224" t="s">
        <v>63</v>
      </c>
      <c r="M4" s="224" t="s">
        <v>206</v>
      </c>
      <c r="N4" s="224"/>
    </row>
    <row r="5" spans="1:14" s="62" customFormat="1" ht="29.25" customHeight="1">
      <c r="A5" s="223"/>
      <c r="B5" s="223"/>
      <c r="C5" s="223"/>
      <c r="D5" s="223"/>
      <c r="E5" s="224"/>
      <c r="F5" s="224"/>
      <c r="G5" s="224"/>
      <c r="H5" s="224" t="s">
        <v>161</v>
      </c>
      <c r="I5" s="224" t="s">
        <v>139</v>
      </c>
      <c r="J5" s="224" t="s">
        <v>199</v>
      </c>
      <c r="K5" s="224" t="s">
        <v>140</v>
      </c>
      <c r="L5" s="224"/>
      <c r="M5" s="224"/>
      <c r="N5" s="224"/>
    </row>
    <row r="6" spans="1:14" s="62" customFormat="1" ht="19.5" customHeight="1">
      <c r="A6" s="223"/>
      <c r="B6" s="223"/>
      <c r="C6" s="223"/>
      <c r="D6" s="223"/>
      <c r="E6" s="224"/>
      <c r="F6" s="224"/>
      <c r="G6" s="224"/>
      <c r="H6" s="224"/>
      <c r="I6" s="224"/>
      <c r="J6" s="224"/>
      <c r="K6" s="224"/>
      <c r="L6" s="224"/>
      <c r="M6" s="224"/>
      <c r="N6" s="224"/>
    </row>
    <row r="7" spans="1:14" s="62" customFormat="1" ht="19.5" customHeight="1">
      <c r="A7" s="223"/>
      <c r="B7" s="223"/>
      <c r="C7" s="223"/>
      <c r="D7" s="223"/>
      <c r="E7" s="224"/>
      <c r="F7" s="224"/>
      <c r="G7" s="224"/>
      <c r="H7" s="224"/>
      <c r="I7" s="224"/>
      <c r="J7" s="224"/>
      <c r="K7" s="224"/>
      <c r="L7" s="224"/>
      <c r="M7" s="224"/>
      <c r="N7" s="224"/>
    </row>
    <row r="8" spans="1:14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</row>
    <row r="9" spans="1:14" ht="51" customHeight="1">
      <c r="A9" s="40" t="s">
        <v>13</v>
      </c>
      <c r="B9" s="26"/>
      <c r="C9" s="26"/>
      <c r="D9" s="26"/>
      <c r="E9" s="26"/>
      <c r="F9" s="26"/>
      <c r="G9" s="26"/>
      <c r="H9" s="26"/>
      <c r="I9" s="26"/>
      <c r="J9" s="104" t="s">
        <v>162</v>
      </c>
      <c r="K9" s="26"/>
      <c r="L9" s="26"/>
      <c r="M9" s="26"/>
      <c r="N9" s="26"/>
    </row>
    <row r="10" spans="1:14" ht="51">
      <c r="A10" s="41" t="s">
        <v>14</v>
      </c>
      <c r="B10" s="27"/>
      <c r="C10" s="27"/>
      <c r="D10" s="27"/>
      <c r="E10" s="27"/>
      <c r="F10" s="27"/>
      <c r="G10" s="27"/>
      <c r="H10" s="27"/>
      <c r="I10" s="27"/>
      <c r="J10" s="111" t="s">
        <v>162</v>
      </c>
      <c r="K10" s="27"/>
      <c r="L10" s="27"/>
      <c r="M10" s="27"/>
      <c r="N10" s="27"/>
    </row>
    <row r="11" spans="1:14" ht="51">
      <c r="A11" s="41" t="s">
        <v>15</v>
      </c>
      <c r="B11" s="27"/>
      <c r="C11" s="27"/>
      <c r="D11" s="27"/>
      <c r="E11" s="27"/>
      <c r="F11" s="27"/>
      <c r="G11" s="27"/>
      <c r="H11" s="27"/>
      <c r="I11" s="27"/>
      <c r="J11" s="112" t="s">
        <v>162</v>
      </c>
      <c r="K11" s="27"/>
      <c r="L11" s="27"/>
      <c r="M11" s="27"/>
      <c r="N11" s="27"/>
    </row>
    <row r="12" spans="1:14" ht="51">
      <c r="A12" s="41" t="s">
        <v>1</v>
      </c>
      <c r="B12" s="27"/>
      <c r="C12" s="27"/>
      <c r="D12" s="27"/>
      <c r="E12" s="27"/>
      <c r="F12" s="27"/>
      <c r="G12" s="27"/>
      <c r="H12" s="27"/>
      <c r="I12" s="27"/>
      <c r="J12" s="110" t="s">
        <v>162</v>
      </c>
      <c r="K12" s="27"/>
      <c r="L12" s="27"/>
      <c r="M12" s="27"/>
      <c r="N12" s="76"/>
    </row>
    <row r="13" spans="1:14" ht="22.5" customHeight="1">
      <c r="A13" s="225" t="s">
        <v>151</v>
      </c>
      <c r="B13" s="225"/>
      <c r="C13" s="225"/>
      <c r="D13" s="225"/>
      <c r="E13" s="225"/>
      <c r="F13" s="24"/>
      <c r="G13" s="31"/>
      <c r="H13" s="24"/>
      <c r="I13" s="24"/>
      <c r="J13" s="24"/>
      <c r="K13" s="24"/>
      <c r="L13" s="24"/>
      <c r="M13" s="24"/>
      <c r="N13" s="93" t="s">
        <v>52</v>
      </c>
    </row>
    <row r="15" ht="12.75">
      <c r="A15" s="2" t="s">
        <v>86</v>
      </c>
    </row>
    <row r="16" ht="12.75">
      <c r="A16" s="2" t="s">
        <v>83</v>
      </c>
    </row>
    <row r="17" ht="12.75">
      <c r="A17" s="2" t="s">
        <v>84</v>
      </c>
    </row>
    <row r="18" ht="12.75">
      <c r="A18" s="2" t="s">
        <v>85</v>
      </c>
    </row>
    <row r="20" ht="12.75">
      <c r="A20" s="101" t="s">
        <v>198</v>
      </c>
    </row>
  </sheetData>
  <sheetProtection/>
  <mergeCells count="18">
    <mergeCell ref="L4:L7"/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222" t="s">
        <v>213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44</v>
      </c>
    </row>
    <row r="3" spans="1:12" s="62" customFormat="1" ht="19.5" customHeight="1">
      <c r="A3" s="223" t="s">
        <v>65</v>
      </c>
      <c r="B3" s="223" t="s">
        <v>2</v>
      </c>
      <c r="C3" s="223" t="s">
        <v>43</v>
      </c>
      <c r="D3" s="223" t="s">
        <v>159</v>
      </c>
      <c r="E3" s="224" t="s">
        <v>163</v>
      </c>
      <c r="F3" s="224" t="s">
        <v>154</v>
      </c>
      <c r="G3" s="224" t="s">
        <v>90</v>
      </c>
      <c r="H3" s="224"/>
      <c r="I3" s="224"/>
      <c r="J3" s="224"/>
      <c r="K3" s="224"/>
      <c r="L3" s="224" t="s">
        <v>160</v>
      </c>
    </row>
    <row r="4" spans="1:12" s="62" customFormat="1" ht="19.5" customHeight="1">
      <c r="A4" s="223"/>
      <c r="B4" s="223"/>
      <c r="C4" s="223"/>
      <c r="D4" s="223"/>
      <c r="E4" s="224"/>
      <c r="F4" s="224"/>
      <c r="G4" s="224" t="s">
        <v>214</v>
      </c>
      <c r="H4" s="224" t="s">
        <v>193</v>
      </c>
      <c r="I4" s="224"/>
      <c r="J4" s="224"/>
      <c r="K4" s="224"/>
      <c r="L4" s="224"/>
    </row>
    <row r="5" spans="1:12" s="62" customFormat="1" ht="29.25" customHeight="1">
      <c r="A5" s="223"/>
      <c r="B5" s="223"/>
      <c r="C5" s="223"/>
      <c r="D5" s="223"/>
      <c r="E5" s="224"/>
      <c r="F5" s="224"/>
      <c r="G5" s="224"/>
      <c r="H5" s="224" t="s">
        <v>161</v>
      </c>
      <c r="I5" s="224" t="s">
        <v>139</v>
      </c>
      <c r="J5" s="224" t="s">
        <v>164</v>
      </c>
      <c r="K5" s="224" t="s">
        <v>140</v>
      </c>
      <c r="L5" s="224"/>
    </row>
    <row r="6" spans="1:12" s="62" customFormat="1" ht="19.5" customHeight="1">
      <c r="A6" s="223"/>
      <c r="B6" s="223"/>
      <c r="C6" s="223"/>
      <c r="D6" s="223"/>
      <c r="E6" s="224"/>
      <c r="F6" s="224"/>
      <c r="G6" s="224"/>
      <c r="H6" s="224"/>
      <c r="I6" s="224"/>
      <c r="J6" s="224"/>
      <c r="K6" s="224"/>
      <c r="L6" s="224"/>
    </row>
    <row r="7" spans="1:12" s="62" customFormat="1" ht="19.5" customHeight="1">
      <c r="A7" s="223"/>
      <c r="B7" s="223"/>
      <c r="C7" s="223"/>
      <c r="D7" s="223"/>
      <c r="E7" s="224"/>
      <c r="F7" s="224"/>
      <c r="G7" s="224"/>
      <c r="H7" s="224"/>
      <c r="I7" s="224"/>
      <c r="J7" s="224"/>
      <c r="K7" s="224"/>
      <c r="L7" s="224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>
      <c r="A9" s="40" t="s">
        <v>13</v>
      </c>
      <c r="B9" s="26"/>
      <c r="C9" s="26"/>
      <c r="D9" s="26"/>
      <c r="E9" s="26"/>
      <c r="F9" s="26"/>
      <c r="G9" s="26"/>
      <c r="H9" s="26"/>
      <c r="I9" s="26"/>
      <c r="J9" s="104" t="s">
        <v>162</v>
      </c>
      <c r="K9" s="26"/>
      <c r="L9" s="26"/>
    </row>
    <row r="10" spans="1:12" ht="51">
      <c r="A10" s="41" t="s">
        <v>14</v>
      </c>
      <c r="B10" s="27"/>
      <c r="C10" s="27"/>
      <c r="D10" s="27"/>
      <c r="E10" s="27"/>
      <c r="F10" s="27"/>
      <c r="G10" s="27"/>
      <c r="H10" s="27"/>
      <c r="I10" s="27"/>
      <c r="J10" s="111" t="s">
        <v>162</v>
      </c>
      <c r="K10" s="27"/>
      <c r="L10" s="27"/>
    </row>
    <row r="11" spans="1:12" ht="51">
      <c r="A11" s="41" t="s">
        <v>15</v>
      </c>
      <c r="B11" s="27"/>
      <c r="C11" s="27"/>
      <c r="D11" s="27"/>
      <c r="E11" s="27"/>
      <c r="F11" s="27"/>
      <c r="G11" s="27"/>
      <c r="H11" s="27"/>
      <c r="I11" s="27"/>
      <c r="J11" s="112" t="s">
        <v>162</v>
      </c>
      <c r="K11" s="27"/>
      <c r="L11" s="27"/>
    </row>
    <row r="12" spans="1:12" ht="51">
      <c r="A12" s="41" t="s">
        <v>1</v>
      </c>
      <c r="B12" s="27"/>
      <c r="C12" s="27"/>
      <c r="D12" s="27"/>
      <c r="E12" s="27"/>
      <c r="F12" s="27"/>
      <c r="G12" s="27"/>
      <c r="H12" s="27"/>
      <c r="I12" s="27"/>
      <c r="J12" s="110" t="s">
        <v>162</v>
      </c>
      <c r="K12" s="27"/>
      <c r="L12" s="27"/>
    </row>
    <row r="13" spans="1:12" ht="22.5" customHeight="1">
      <c r="A13" s="225" t="s">
        <v>151</v>
      </c>
      <c r="B13" s="225"/>
      <c r="C13" s="225"/>
      <c r="D13" s="225"/>
      <c r="E13" s="225"/>
      <c r="F13" s="24"/>
      <c r="G13" s="31"/>
      <c r="H13" s="24"/>
      <c r="I13" s="24"/>
      <c r="J13" s="24"/>
      <c r="K13" s="24"/>
      <c r="L13" s="93" t="s">
        <v>52</v>
      </c>
    </row>
    <row r="15" ht="12.75">
      <c r="A15" s="2" t="s">
        <v>86</v>
      </c>
    </row>
    <row r="16" ht="12.75">
      <c r="A16" s="2" t="s">
        <v>83</v>
      </c>
    </row>
    <row r="17" ht="12.75">
      <c r="A17" s="2" t="s">
        <v>84</v>
      </c>
    </row>
    <row r="18" ht="12.75">
      <c r="A18" s="2" t="s">
        <v>85</v>
      </c>
    </row>
    <row r="20" ht="12.75">
      <c r="A20" s="101" t="s">
        <v>198</v>
      </c>
    </row>
  </sheetData>
  <sheetProtection/>
  <mergeCells count="16">
    <mergeCell ref="F3:F7"/>
    <mergeCell ref="H4:K4"/>
    <mergeCell ref="H5:H7"/>
    <mergeCell ref="I5:I7"/>
    <mergeCell ref="J5:J7"/>
    <mergeCell ref="K5:K7"/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3.625" style="16" bestFit="1" customWidth="1"/>
    <col min="2" max="2" width="17.7539062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228" t="s">
        <v>142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</row>
    <row r="3" spans="1:17" ht="11.25">
      <c r="A3" s="203" t="s">
        <v>65</v>
      </c>
      <c r="B3" s="203" t="s">
        <v>91</v>
      </c>
      <c r="C3" s="226" t="s">
        <v>92</v>
      </c>
      <c r="D3" s="226" t="s">
        <v>194</v>
      </c>
      <c r="E3" s="226" t="s">
        <v>147</v>
      </c>
      <c r="F3" s="203" t="s">
        <v>6</v>
      </c>
      <c r="G3" s="203"/>
      <c r="H3" s="203" t="s">
        <v>90</v>
      </c>
      <c r="I3" s="203"/>
      <c r="J3" s="203"/>
      <c r="K3" s="203"/>
      <c r="L3" s="203"/>
      <c r="M3" s="203"/>
      <c r="N3" s="203"/>
      <c r="O3" s="203"/>
      <c r="P3" s="203"/>
      <c r="Q3" s="203"/>
    </row>
    <row r="4" spans="1:17" ht="11.25">
      <c r="A4" s="203"/>
      <c r="B4" s="203"/>
      <c r="C4" s="226"/>
      <c r="D4" s="226"/>
      <c r="E4" s="226"/>
      <c r="F4" s="226" t="s">
        <v>144</v>
      </c>
      <c r="G4" s="226" t="s">
        <v>145</v>
      </c>
      <c r="H4" s="203" t="s">
        <v>62</v>
      </c>
      <c r="I4" s="203"/>
      <c r="J4" s="203"/>
      <c r="K4" s="203"/>
      <c r="L4" s="203"/>
      <c r="M4" s="203"/>
      <c r="N4" s="203"/>
      <c r="O4" s="203"/>
      <c r="P4" s="203"/>
      <c r="Q4" s="203"/>
    </row>
    <row r="5" spans="1:17" ht="11.25">
      <c r="A5" s="203"/>
      <c r="B5" s="203"/>
      <c r="C5" s="226"/>
      <c r="D5" s="226"/>
      <c r="E5" s="226"/>
      <c r="F5" s="226"/>
      <c r="G5" s="226"/>
      <c r="H5" s="226" t="s">
        <v>94</v>
      </c>
      <c r="I5" s="203" t="s">
        <v>95</v>
      </c>
      <c r="J5" s="203"/>
      <c r="K5" s="203"/>
      <c r="L5" s="203"/>
      <c r="M5" s="203"/>
      <c r="N5" s="203"/>
      <c r="O5" s="203"/>
      <c r="P5" s="203"/>
      <c r="Q5" s="203"/>
    </row>
    <row r="6" spans="1:17" ht="14.25" customHeight="1">
      <c r="A6" s="203"/>
      <c r="B6" s="203"/>
      <c r="C6" s="226"/>
      <c r="D6" s="226"/>
      <c r="E6" s="226"/>
      <c r="F6" s="226"/>
      <c r="G6" s="226"/>
      <c r="H6" s="226"/>
      <c r="I6" s="203" t="s">
        <v>96</v>
      </c>
      <c r="J6" s="203"/>
      <c r="K6" s="203"/>
      <c r="L6" s="203"/>
      <c r="M6" s="203" t="s">
        <v>93</v>
      </c>
      <c r="N6" s="203"/>
      <c r="O6" s="203"/>
      <c r="P6" s="203"/>
      <c r="Q6" s="203"/>
    </row>
    <row r="7" spans="1:17" ht="12.75" customHeight="1">
      <c r="A7" s="203"/>
      <c r="B7" s="203"/>
      <c r="C7" s="226"/>
      <c r="D7" s="226"/>
      <c r="E7" s="226"/>
      <c r="F7" s="226"/>
      <c r="G7" s="226"/>
      <c r="H7" s="226"/>
      <c r="I7" s="226" t="s">
        <v>97</v>
      </c>
      <c r="J7" s="203" t="s">
        <v>98</v>
      </c>
      <c r="K7" s="203"/>
      <c r="L7" s="203"/>
      <c r="M7" s="226" t="s">
        <v>99</v>
      </c>
      <c r="N7" s="226" t="s">
        <v>98</v>
      </c>
      <c r="O7" s="226"/>
      <c r="P7" s="226"/>
      <c r="Q7" s="226"/>
    </row>
    <row r="8" spans="1:17" ht="48" customHeight="1">
      <c r="A8" s="203"/>
      <c r="B8" s="203"/>
      <c r="C8" s="226"/>
      <c r="D8" s="226"/>
      <c r="E8" s="226"/>
      <c r="F8" s="226"/>
      <c r="G8" s="226"/>
      <c r="H8" s="226"/>
      <c r="I8" s="226"/>
      <c r="J8" s="60" t="s">
        <v>146</v>
      </c>
      <c r="K8" s="60" t="s">
        <v>100</v>
      </c>
      <c r="L8" s="60" t="s">
        <v>101</v>
      </c>
      <c r="M8" s="226"/>
      <c r="N8" s="60" t="s">
        <v>102</v>
      </c>
      <c r="O8" s="60" t="s">
        <v>146</v>
      </c>
      <c r="P8" s="60" t="s">
        <v>100</v>
      </c>
      <c r="Q8" s="60" t="s">
        <v>103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95" customFormat="1" ht="11.25">
      <c r="A10" s="149">
        <v>1</v>
      </c>
      <c r="B10" s="150" t="s">
        <v>104</v>
      </c>
      <c r="C10" s="204" t="s">
        <v>52</v>
      </c>
      <c r="D10" s="1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</row>
    <row r="11" spans="1:17" ht="11.25">
      <c r="A11" s="196" t="s">
        <v>105</v>
      </c>
      <c r="B11" s="151" t="s">
        <v>106</v>
      </c>
      <c r="C11" s="198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200"/>
    </row>
    <row r="12" spans="1:17" ht="11.25">
      <c r="A12" s="196"/>
      <c r="B12" s="151" t="s">
        <v>107</v>
      </c>
      <c r="C12" s="198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200"/>
    </row>
    <row r="13" spans="1:17" ht="11.25">
      <c r="A13" s="196"/>
      <c r="B13" s="151" t="s">
        <v>108</v>
      </c>
      <c r="C13" s="198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200"/>
    </row>
    <row r="14" spans="1:17" ht="11.25">
      <c r="A14" s="196"/>
      <c r="B14" s="151" t="s">
        <v>109</v>
      </c>
      <c r="C14" s="198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200"/>
    </row>
    <row r="15" spans="1:17" ht="11.25">
      <c r="A15" s="196"/>
      <c r="B15" s="151" t="s">
        <v>110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t="11.25">
      <c r="A16" s="196"/>
      <c r="B16" s="151" t="s">
        <v>239</v>
      </c>
      <c r="C16" s="103"/>
      <c r="D16" s="103"/>
      <c r="E16" s="78"/>
      <c r="F16" s="78"/>
      <c r="G16" s="78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1:17" ht="11.25">
      <c r="A17" s="196"/>
      <c r="B17" s="151" t="s">
        <v>63</v>
      </c>
      <c r="C17" s="103"/>
      <c r="D17" s="103"/>
      <c r="E17" s="78"/>
      <c r="F17" s="78"/>
      <c r="G17" s="78"/>
      <c r="H17" s="103"/>
      <c r="I17" s="103"/>
      <c r="J17" s="103"/>
      <c r="K17" s="103"/>
      <c r="L17" s="103"/>
      <c r="M17" s="103"/>
      <c r="N17" s="103"/>
      <c r="O17" s="103"/>
      <c r="P17" s="103"/>
      <c r="Q17" s="103"/>
    </row>
    <row r="18" spans="1:17" ht="11.25">
      <c r="A18" s="196"/>
      <c r="B18" s="151" t="s">
        <v>240</v>
      </c>
      <c r="C18" s="103"/>
      <c r="D18" s="103"/>
      <c r="E18" s="78"/>
      <c r="F18" s="78"/>
      <c r="G18" s="78"/>
      <c r="H18" s="103"/>
      <c r="I18" s="103"/>
      <c r="J18" s="103"/>
      <c r="K18" s="103"/>
      <c r="L18" s="103"/>
      <c r="M18" s="103"/>
      <c r="N18" s="103"/>
      <c r="O18" s="103"/>
      <c r="P18" s="103"/>
      <c r="Q18" s="103"/>
    </row>
    <row r="19" spans="1:17" ht="11.25">
      <c r="A19" s="196"/>
      <c r="B19" s="151" t="s">
        <v>242</v>
      </c>
      <c r="C19" s="103"/>
      <c r="D19" s="103"/>
      <c r="E19" s="78"/>
      <c r="F19" s="78"/>
      <c r="G19" s="78"/>
      <c r="H19" s="103"/>
      <c r="I19" s="103"/>
      <c r="J19" s="103"/>
      <c r="K19" s="103"/>
      <c r="L19" s="103"/>
      <c r="M19" s="103"/>
      <c r="N19" s="103"/>
      <c r="O19" s="103"/>
      <c r="P19" s="103"/>
      <c r="Q19" s="103"/>
    </row>
    <row r="20" spans="1:17" ht="11.25">
      <c r="A20" s="196" t="s">
        <v>111</v>
      </c>
      <c r="B20" s="151" t="s">
        <v>106</v>
      </c>
      <c r="C20" s="198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200"/>
    </row>
    <row r="21" spans="1:17" ht="11.25">
      <c r="A21" s="196"/>
      <c r="B21" s="151" t="s">
        <v>107</v>
      </c>
      <c r="C21" s="198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200"/>
    </row>
    <row r="22" spans="1:17" ht="11.25">
      <c r="A22" s="196"/>
      <c r="B22" s="151" t="s">
        <v>108</v>
      </c>
      <c r="C22" s="198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200"/>
    </row>
    <row r="23" spans="1:17" ht="11.25">
      <c r="A23" s="196"/>
      <c r="B23" s="151" t="s">
        <v>109</v>
      </c>
      <c r="C23" s="198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200"/>
    </row>
    <row r="24" spans="1:17" ht="11.25">
      <c r="A24" s="196"/>
      <c r="B24" s="151" t="s">
        <v>110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ht="11.25">
      <c r="A25" s="196"/>
      <c r="B25" s="151" t="s">
        <v>239</v>
      </c>
      <c r="C25" s="103"/>
      <c r="D25" s="103"/>
      <c r="E25" s="78"/>
      <c r="F25" s="78"/>
      <c r="G25" s="78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1:17" ht="11.25">
      <c r="A26" s="196"/>
      <c r="B26" s="151" t="s">
        <v>63</v>
      </c>
      <c r="C26" s="103"/>
      <c r="D26" s="103"/>
      <c r="E26" s="78"/>
      <c r="F26" s="78"/>
      <c r="G26" s="78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1:17" ht="11.25">
      <c r="A27" s="196"/>
      <c r="B27" s="151" t="s">
        <v>206</v>
      </c>
      <c r="C27" s="103"/>
      <c r="D27" s="103"/>
      <c r="E27" s="78"/>
      <c r="F27" s="78"/>
      <c r="G27" s="78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1:17" ht="11.25">
      <c r="A28" s="196"/>
      <c r="B28" s="151" t="s">
        <v>241</v>
      </c>
      <c r="C28" s="103"/>
      <c r="D28" s="103"/>
      <c r="E28" s="78"/>
      <c r="F28" s="78"/>
      <c r="G28" s="78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1:17" ht="11.25">
      <c r="A29" s="152" t="s">
        <v>112</v>
      </c>
      <c r="B29" s="151" t="s">
        <v>113</v>
      </c>
      <c r="C29" s="198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200"/>
    </row>
    <row r="30" spans="1:17" s="95" customFormat="1" ht="11.25">
      <c r="A30" s="153">
        <v>2</v>
      </c>
      <c r="B30" s="154" t="s">
        <v>114</v>
      </c>
      <c r="C30" s="231" t="s">
        <v>52</v>
      </c>
      <c r="D30" s="232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1:17" ht="11.25">
      <c r="A31" s="196" t="s">
        <v>115</v>
      </c>
      <c r="B31" s="151" t="s">
        <v>106</v>
      </c>
      <c r="C31" s="198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200"/>
    </row>
    <row r="32" spans="1:17" ht="11.25">
      <c r="A32" s="196"/>
      <c r="B32" s="151" t="s">
        <v>107</v>
      </c>
      <c r="C32" s="198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200"/>
    </row>
    <row r="33" spans="1:17" ht="11.25">
      <c r="A33" s="196"/>
      <c r="B33" s="151" t="s">
        <v>108</v>
      </c>
      <c r="C33" s="198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200"/>
    </row>
    <row r="34" spans="1:17" ht="11.25">
      <c r="A34" s="196"/>
      <c r="B34" s="151" t="s">
        <v>109</v>
      </c>
      <c r="C34" s="198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200"/>
    </row>
    <row r="35" spans="1:17" ht="11.25">
      <c r="A35" s="196"/>
      <c r="B35" s="151" t="s">
        <v>110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 ht="11.25">
      <c r="A36" s="196"/>
      <c r="B36" s="151" t="s">
        <v>239</v>
      </c>
      <c r="C36" s="103"/>
      <c r="D36" s="103"/>
      <c r="E36" s="78"/>
      <c r="F36" s="78"/>
      <c r="G36" s="78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1:17" ht="11.25">
      <c r="A37" s="196"/>
      <c r="B37" s="151" t="s">
        <v>63</v>
      </c>
      <c r="C37" s="103"/>
      <c r="D37" s="103"/>
      <c r="E37" s="78"/>
      <c r="F37" s="78"/>
      <c r="G37" s="78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1:17" ht="11.25">
      <c r="A38" s="196"/>
      <c r="B38" s="151" t="s">
        <v>206</v>
      </c>
      <c r="C38" s="103"/>
      <c r="D38" s="103"/>
      <c r="E38" s="78"/>
      <c r="F38" s="78"/>
      <c r="G38" s="78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1:17" ht="11.25">
      <c r="A39" s="196"/>
      <c r="B39" s="151" t="s">
        <v>241</v>
      </c>
      <c r="C39" s="103"/>
      <c r="D39" s="103"/>
      <c r="E39" s="78"/>
      <c r="F39" s="78"/>
      <c r="G39" s="78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1:17" ht="11.25">
      <c r="A40" s="155" t="s">
        <v>116</v>
      </c>
      <c r="B40" s="156" t="s">
        <v>113</v>
      </c>
      <c r="C40" s="201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27"/>
    </row>
    <row r="41" spans="1:17" s="95" customFormat="1" ht="15" customHeight="1">
      <c r="A41" s="197" t="s">
        <v>117</v>
      </c>
      <c r="B41" s="197"/>
      <c r="C41" s="229" t="s">
        <v>52</v>
      </c>
      <c r="D41" s="230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3" spans="1:10" ht="11.25">
      <c r="A43" s="195" t="s">
        <v>118</v>
      </c>
      <c r="B43" s="195"/>
      <c r="C43" s="195"/>
      <c r="D43" s="195"/>
      <c r="E43" s="195"/>
      <c r="F43" s="195"/>
      <c r="G43" s="195"/>
      <c r="H43" s="195"/>
      <c r="I43" s="195"/>
      <c r="J43" s="195"/>
    </row>
    <row r="44" spans="1:10" ht="11.25">
      <c r="A44" s="102" t="s">
        <v>143</v>
      </c>
      <c r="B44" s="102"/>
      <c r="C44" s="102"/>
      <c r="D44" s="102"/>
      <c r="E44" s="102"/>
      <c r="F44" s="102"/>
      <c r="G44" s="102"/>
      <c r="H44" s="102"/>
      <c r="I44" s="102"/>
      <c r="J44" s="102"/>
    </row>
    <row r="45" spans="1:5" ht="11.25">
      <c r="A45" s="102"/>
      <c r="B45" s="102"/>
      <c r="C45" s="102"/>
      <c r="D45" s="102"/>
      <c r="E45" s="102"/>
    </row>
  </sheetData>
  <sheetProtection/>
  <mergeCells count="32">
    <mergeCell ref="A1:Q1"/>
    <mergeCell ref="C41:D41"/>
    <mergeCell ref="C31:Q34"/>
    <mergeCell ref="C30:D30"/>
    <mergeCell ref="C29:Q29"/>
    <mergeCell ref="H4:Q4"/>
    <mergeCell ref="F3:G3"/>
    <mergeCell ref="E3:E8"/>
    <mergeCell ref="A3:A8"/>
    <mergeCell ref="H5:H8"/>
    <mergeCell ref="A43:J43"/>
    <mergeCell ref="A11:A19"/>
    <mergeCell ref="A20:A28"/>
    <mergeCell ref="A31:A39"/>
    <mergeCell ref="A41:B41"/>
    <mergeCell ref="C11:Q14"/>
    <mergeCell ref="C40:Q40"/>
    <mergeCell ref="C20:Q23"/>
    <mergeCell ref="B3:B8"/>
    <mergeCell ref="G4:G8"/>
    <mergeCell ref="D3:D8"/>
    <mergeCell ref="H3:Q3"/>
    <mergeCell ref="M7:M8"/>
    <mergeCell ref="I5:Q5"/>
    <mergeCell ref="N7:Q7"/>
    <mergeCell ref="I6:L6"/>
    <mergeCell ref="M6:Q6"/>
    <mergeCell ref="C3:C8"/>
    <mergeCell ref="I7:I8"/>
    <mergeCell ref="F4:F8"/>
    <mergeCell ref="J7:L7"/>
    <mergeCell ref="C10:D10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F31"/>
  <sheetViews>
    <sheetView showGridLines="0" tabSelected="1" zoomScalePageLayoutView="0" workbookViewId="0" topLeftCell="A1">
      <selection activeCell="D15" sqref="D15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3" spans="1:4" ht="21.75" customHeight="1">
      <c r="A3" s="235" t="s">
        <v>256</v>
      </c>
      <c r="B3" s="235"/>
      <c r="C3" s="235"/>
      <c r="D3" s="235"/>
    </row>
    <row r="4" ht="6.75" customHeight="1">
      <c r="A4" s="22"/>
    </row>
    <row r="5" ht="12.75">
      <c r="D5" s="13" t="s">
        <v>44</v>
      </c>
    </row>
    <row r="6" spans="1:4" ht="15" customHeight="1">
      <c r="A6" s="223" t="s">
        <v>65</v>
      </c>
      <c r="B6" s="223" t="s">
        <v>5</v>
      </c>
      <c r="C6" s="224" t="s">
        <v>66</v>
      </c>
      <c r="D6" s="224" t="s">
        <v>257</v>
      </c>
    </row>
    <row r="7" spans="1:4" ht="15" customHeight="1">
      <c r="A7" s="223"/>
      <c r="B7" s="223"/>
      <c r="C7" s="223"/>
      <c r="D7" s="224"/>
    </row>
    <row r="8" spans="1:4" ht="15.75" customHeight="1">
      <c r="A8" s="223"/>
      <c r="B8" s="223"/>
      <c r="C8" s="223"/>
      <c r="D8" s="224"/>
    </row>
    <row r="9" spans="1:4" s="148" customFormat="1" ht="9.75" customHeight="1">
      <c r="A9" s="146">
        <v>1</v>
      </c>
      <c r="B9" s="146">
        <v>2</v>
      </c>
      <c r="C9" s="146">
        <v>3</v>
      </c>
      <c r="D9" s="147">
        <v>4</v>
      </c>
    </row>
    <row r="10" spans="1:4" s="97" customFormat="1" ht="13.5" customHeight="1">
      <c r="A10" s="135" t="s">
        <v>13</v>
      </c>
      <c r="B10" s="136" t="s">
        <v>228</v>
      </c>
      <c r="C10" s="135"/>
      <c r="D10" s="158">
        <v>64529703</v>
      </c>
    </row>
    <row r="11" spans="1:4" ht="15.75" customHeight="1">
      <c r="A11" s="135" t="s">
        <v>14</v>
      </c>
      <c r="B11" s="136" t="s">
        <v>9</v>
      </c>
      <c r="C11" s="135"/>
      <c r="D11" s="158">
        <v>91648476</v>
      </c>
    </row>
    <row r="12" spans="1:4" ht="14.25" customHeight="1">
      <c r="A12" s="135" t="s">
        <v>15</v>
      </c>
      <c r="B12" s="136" t="s">
        <v>230</v>
      </c>
      <c r="C12" s="137"/>
      <c r="D12" s="159">
        <f>D11-D10</f>
        <v>27118773</v>
      </c>
    </row>
    <row r="13" spans="1:4" ht="18.75" customHeight="1">
      <c r="A13" s="233" t="s">
        <v>27</v>
      </c>
      <c r="B13" s="234"/>
      <c r="C13" s="137"/>
      <c r="D13" s="159">
        <f>SUM(D14:D21)</f>
        <v>28375919</v>
      </c>
    </row>
    <row r="14" spans="1:4" ht="21.75" customHeight="1">
      <c r="A14" s="135" t="s">
        <v>13</v>
      </c>
      <c r="B14" s="138" t="s">
        <v>21</v>
      </c>
      <c r="C14" s="135" t="s">
        <v>28</v>
      </c>
      <c r="D14" s="159">
        <v>27000000</v>
      </c>
    </row>
    <row r="15" spans="1:4" ht="18.75" customHeight="1">
      <c r="A15" s="139" t="s">
        <v>14</v>
      </c>
      <c r="B15" s="137" t="s">
        <v>22</v>
      </c>
      <c r="C15" s="135" t="s">
        <v>28</v>
      </c>
      <c r="D15" s="160"/>
    </row>
    <row r="16" spans="1:4" ht="31.5" customHeight="1">
      <c r="A16" s="135" t="s">
        <v>15</v>
      </c>
      <c r="B16" s="140" t="s">
        <v>148</v>
      </c>
      <c r="C16" s="135" t="s">
        <v>54</v>
      </c>
      <c r="D16" s="159"/>
    </row>
    <row r="17" spans="1:4" ht="15.75" customHeight="1">
      <c r="A17" s="139" t="s">
        <v>1</v>
      </c>
      <c r="B17" s="137" t="s">
        <v>30</v>
      </c>
      <c r="C17" s="135" t="s">
        <v>55</v>
      </c>
      <c r="D17" s="159"/>
    </row>
    <row r="18" spans="1:4" ht="15" customHeight="1">
      <c r="A18" s="135" t="s">
        <v>20</v>
      </c>
      <c r="B18" s="137" t="s">
        <v>149</v>
      </c>
      <c r="C18" s="135" t="s">
        <v>229</v>
      </c>
      <c r="D18" s="159"/>
    </row>
    <row r="19" spans="1:4" ht="16.5" customHeight="1">
      <c r="A19" s="139" t="s">
        <v>23</v>
      </c>
      <c r="B19" s="137" t="s">
        <v>24</v>
      </c>
      <c r="C19" s="135" t="s">
        <v>29</v>
      </c>
      <c r="D19" s="161"/>
    </row>
    <row r="20" spans="1:4" ht="15" customHeight="1">
      <c r="A20" s="135" t="s">
        <v>25</v>
      </c>
      <c r="B20" s="137" t="s">
        <v>173</v>
      </c>
      <c r="C20" s="135" t="s">
        <v>82</v>
      </c>
      <c r="D20" s="158"/>
    </row>
    <row r="21" spans="1:4" ht="15" customHeight="1">
      <c r="A21" s="135" t="s">
        <v>32</v>
      </c>
      <c r="B21" s="141" t="s">
        <v>53</v>
      </c>
      <c r="C21" s="135" t="s">
        <v>31</v>
      </c>
      <c r="D21" s="158">
        <v>1375919</v>
      </c>
    </row>
    <row r="22" spans="1:4" ht="18.75" customHeight="1">
      <c r="A22" s="233" t="s">
        <v>150</v>
      </c>
      <c r="B22" s="234"/>
      <c r="C22" s="135"/>
      <c r="D22" s="158">
        <f>D24</f>
        <v>1257146</v>
      </c>
    </row>
    <row r="23" spans="1:4" ht="16.5" customHeight="1">
      <c r="A23" s="135" t="s">
        <v>13</v>
      </c>
      <c r="B23" s="137" t="s">
        <v>56</v>
      </c>
      <c r="C23" s="135" t="s">
        <v>34</v>
      </c>
      <c r="D23" s="158"/>
    </row>
    <row r="24" spans="1:4" ht="13.5" customHeight="1">
      <c r="A24" s="139" t="s">
        <v>14</v>
      </c>
      <c r="B24" s="142" t="s">
        <v>33</v>
      </c>
      <c r="C24" s="139" t="s">
        <v>34</v>
      </c>
      <c r="D24" s="162">
        <v>1257146</v>
      </c>
    </row>
    <row r="25" spans="1:4" ht="38.25" customHeight="1">
      <c r="A25" s="135" t="s">
        <v>15</v>
      </c>
      <c r="B25" s="143" t="s">
        <v>59</v>
      </c>
      <c r="C25" s="135" t="s">
        <v>60</v>
      </c>
      <c r="D25" s="158"/>
    </row>
    <row r="26" spans="1:4" ht="14.25" customHeight="1">
      <c r="A26" s="139" t="s">
        <v>1</v>
      </c>
      <c r="B26" s="142" t="s">
        <v>57</v>
      </c>
      <c r="C26" s="139" t="s">
        <v>51</v>
      </c>
      <c r="D26" s="162"/>
    </row>
    <row r="27" spans="1:4" ht="15.75" customHeight="1">
      <c r="A27" s="135" t="s">
        <v>20</v>
      </c>
      <c r="B27" s="137" t="s">
        <v>58</v>
      </c>
      <c r="C27" s="135" t="s">
        <v>36</v>
      </c>
      <c r="D27" s="158"/>
    </row>
    <row r="28" spans="1:4" ht="15" customHeight="1">
      <c r="A28" s="144" t="s">
        <v>23</v>
      </c>
      <c r="B28" s="141" t="s">
        <v>174</v>
      </c>
      <c r="C28" s="144" t="s">
        <v>37</v>
      </c>
      <c r="D28" s="161"/>
    </row>
    <row r="29" spans="1:6" ht="16.5" customHeight="1">
      <c r="A29" s="144" t="s">
        <v>25</v>
      </c>
      <c r="B29" s="141" t="s">
        <v>38</v>
      </c>
      <c r="C29" s="145" t="s">
        <v>35</v>
      </c>
      <c r="D29" s="163"/>
      <c r="E29" s="58"/>
      <c r="F29" s="58"/>
    </row>
    <row r="30" spans="1:3" ht="12.75">
      <c r="A30" s="6"/>
      <c r="B30" s="7"/>
      <c r="C30" s="63"/>
    </row>
    <row r="31" spans="1:2" ht="12.75">
      <c r="A31" s="64"/>
      <c r="B31" s="63"/>
    </row>
  </sheetData>
  <sheetProtection/>
  <mergeCells count="7">
    <mergeCell ref="A13:B13"/>
    <mergeCell ref="A22:B22"/>
    <mergeCell ref="A3:D3"/>
    <mergeCell ref="A6:A8"/>
    <mergeCell ref="C6:C8"/>
    <mergeCell ref="B6:B8"/>
    <mergeCell ref="D6:D8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&amp;RZałącznik Nr 4
do Uchwały Nr XXV/241/08
Rady Gminy Stare Babice 
z dnia 19 grudnia 2008r.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zoomScalePageLayoutView="0" colorId="8" workbookViewId="0" topLeftCell="A1">
      <selection activeCell="H5" sqref="H5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39" t="s">
        <v>215</v>
      </c>
      <c r="B1" s="239"/>
      <c r="C1" s="239"/>
      <c r="D1" s="239"/>
      <c r="E1" s="239"/>
      <c r="F1" s="239"/>
      <c r="G1" s="239"/>
      <c r="H1" s="239"/>
      <c r="I1" s="239"/>
      <c r="J1" s="239"/>
    </row>
    <row r="2" ht="12.75">
      <c r="J2" s="12" t="s">
        <v>44</v>
      </c>
    </row>
    <row r="3" spans="1:10" s="5" customFormat="1" ht="20.25" customHeight="1">
      <c r="A3" s="223" t="s">
        <v>2</v>
      </c>
      <c r="B3" s="236" t="s">
        <v>3</v>
      </c>
      <c r="C3" s="236" t="s">
        <v>156</v>
      </c>
      <c r="D3" s="224" t="s">
        <v>137</v>
      </c>
      <c r="E3" s="224" t="s">
        <v>165</v>
      </c>
      <c r="F3" s="224" t="s">
        <v>95</v>
      </c>
      <c r="G3" s="224"/>
      <c r="H3" s="224"/>
      <c r="I3" s="224"/>
      <c r="J3" s="224"/>
    </row>
    <row r="4" spans="1:10" s="5" customFormat="1" ht="20.25" customHeight="1">
      <c r="A4" s="223"/>
      <c r="B4" s="237"/>
      <c r="C4" s="237"/>
      <c r="D4" s="223"/>
      <c r="E4" s="224"/>
      <c r="F4" s="224" t="s">
        <v>135</v>
      </c>
      <c r="G4" s="224" t="s">
        <v>6</v>
      </c>
      <c r="H4" s="224"/>
      <c r="I4" s="224"/>
      <c r="J4" s="224" t="s">
        <v>136</v>
      </c>
    </row>
    <row r="5" spans="1:10" s="5" customFormat="1" ht="65.25" customHeight="1">
      <c r="A5" s="223"/>
      <c r="B5" s="238"/>
      <c r="C5" s="238"/>
      <c r="D5" s="223"/>
      <c r="E5" s="224"/>
      <c r="F5" s="224"/>
      <c r="G5" s="21" t="s">
        <v>132</v>
      </c>
      <c r="H5" s="21" t="s">
        <v>133</v>
      </c>
      <c r="I5" s="21" t="s">
        <v>166</v>
      </c>
      <c r="J5" s="224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ht="19.5" customHeight="1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9.5" customHeight="1">
      <c r="A20" s="240" t="s">
        <v>151</v>
      </c>
      <c r="B20" s="240"/>
      <c r="C20" s="240"/>
      <c r="D20" s="240"/>
      <c r="E20" s="24"/>
      <c r="F20" s="24"/>
      <c r="G20" s="24"/>
      <c r="H20" s="24"/>
      <c r="I20" s="24"/>
      <c r="J20" s="24"/>
    </row>
    <row r="22" ht="12.75">
      <c r="A22" s="101" t="s">
        <v>196</v>
      </c>
    </row>
  </sheetData>
  <sheetProtection/>
  <mergeCells count="11">
    <mergeCell ref="A20:D20"/>
    <mergeCell ref="D3:D5"/>
    <mergeCell ref="E3:E5"/>
    <mergeCell ref="A3:A5"/>
    <mergeCell ref="B3:B5"/>
    <mergeCell ref="C3:C5"/>
    <mergeCell ref="J4:J5"/>
    <mergeCell ref="F3:J3"/>
    <mergeCell ref="A1:J1"/>
    <mergeCell ref="F4:F5"/>
    <mergeCell ref="G4:I4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239" t="s">
        <v>226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87" t="s">
        <v>44</v>
      </c>
    </row>
    <row r="4" spans="1:10" ht="20.25" customHeight="1">
      <c r="A4" s="223" t="s">
        <v>2</v>
      </c>
      <c r="B4" s="236" t="s">
        <v>3</v>
      </c>
      <c r="C4" s="236" t="s">
        <v>156</v>
      </c>
      <c r="D4" s="224" t="s">
        <v>137</v>
      </c>
      <c r="E4" s="224" t="s">
        <v>165</v>
      </c>
      <c r="F4" s="224" t="s">
        <v>95</v>
      </c>
      <c r="G4" s="224"/>
      <c r="H4" s="224"/>
      <c r="I4" s="224"/>
      <c r="J4" s="224"/>
    </row>
    <row r="5" spans="1:10" ht="18" customHeight="1">
      <c r="A5" s="223"/>
      <c r="B5" s="237"/>
      <c r="C5" s="237"/>
      <c r="D5" s="223"/>
      <c r="E5" s="224"/>
      <c r="F5" s="224" t="s">
        <v>135</v>
      </c>
      <c r="G5" s="224" t="s">
        <v>6</v>
      </c>
      <c r="H5" s="224"/>
      <c r="I5" s="224"/>
      <c r="J5" s="224" t="s">
        <v>136</v>
      </c>
    </row>
    <row r="6" spans="1:10" ht="69" customHeight="1">
      <c r="A6" s="223"/>
      <c r="B6" s="238"/>
      <c r="C6" s="238"/>
      <c r="D6" s="223"/>
      <c r="E6" s="224"/>
      <c r="F6" s="224"/>
      <c r="G6" s="21" t="s">
        <v>132</v>
      </c>
      <c r="H6" s="21" t="s">
        <v>133</v>
      </c>
      <c r="I6" s="21" t="s">
        <v>166</v>
      </c>
      <c r="J6" s="224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4.75" customHeight="1">
      <c r="A21" s="240" t="s">
        <v>151</v>
      </c>
      <c r="B21" s="240"/>
      <c r="C21" s="240"/>
      <c r="D21" s="240"/>
      <c r="E21" s="24"/>
      <c r="F21" s="24"/>
      <c r="G21" s="24"/>
      <c r="H21" s="24"/>
      <c r="I21" s="24"/>
      <c r="J21" s="24"/>
    </row>
    <row r="23" spans="1:7" ht="12.75">
      <c r="A23" s="101" t="s">
        <v>196</v>
      </c>
      <c r="G23"/>
    </row>
  </sheetData>
  <sheetProtection/>
  <mergeCells count="11"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C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239" t="s">
        <v>216</v>
      </c>
      <c r="B1" s="239"/>
      <c r="C1" s="239"/>
      <c r="D1" s="239"/>
      <c r="E1" s="239"/>
      <c r="F1" s="239"/>
      <c r="G1" s="239"/>
      <c r="H1" s="239"/>
      <c r="I1" s="239"/>
      <c r="J1" s="239"/>
    </row>
    <row r="3" ht="12.75">
      <c r="J3" s="87" t="s">
        <v>44</v>
      </c>
    </row>
    <row r="4" spans="1:79" ht="20.25" customHeight="1">
      <c r="A4" s="223" t="s">
        <v>2</v>
      </c>
      <c r="B4" s="236" t="s">
        <v>3</v>
      </c>
      <c r="C4" s="236" t="s">
        <v>156</v>
      </c>
      <c r="D4" s="224" t="s">
        <v>137</v>
      </c>
      <c r="E4" s="224" t="s">
        <v>165</v>
      </c>
      <c r="F4" s="224" t="s">
        <v>95</v>
      </c>
      <c r="G4" s="224"/>
      <c r="H4" s="224"/>
      <c r="I4" s="224"/>
      <c r="J4" s="224"/>
      <c r="BX4" s="2"/>
      <c r="BY4" s="2"/>
      <c r="BZ4" s="2"/>
      <c r="CA4" s="2"/>
    </row>
    <row r="5" spans="1:79" ht="18" customHeight="1">
      <c r="A5" s="223"/>
      <c r="B5" s="237"/>
      <c r="C5" s="237"/>
      <c r="D5" s="223"/>
      <c r="E5" s="224"/>
      <c r="F5" s="224" t="s">
        <v>135</v>
      </c>
      <c r="G5" s="224" t="s">
        <v>6</v>
      </c>
      <c r="H5" s="224"/>
      <c r="I5" s="224"/>
      <c r="J5" s="224" t="s">
        <v>136</v>
      </c>
      <c r="BX5" s="2"/>
      <c r="BY5" s="2"/>
      <c r="BZ5" s="2"/>
      <c r="CA5" s="2"/>
    </row>
    <row r="6" spans="1:79" ht="69" customHeight="1">
      <c r="A6" s="223"/>
      <c r="B6" s="238"/>
      <c r="C6" s="238"/>
      <c r="D6" s="223"/>
      <c r="E6" s="224"/>
      <c r="F6" s="224"/>
      <c r="G6" s="21" t="s">
        <v>132</v>
      </c>
      <c r="H6" s="21" t="s">
        <v>133</v>
      </c>
      <c r="I6" s="21" t="s">
        <v>134</v>
      </c>
      <c r="J6" s="224"/>
      <c r="BX6" s="2"/>
      <c r="BY6" s="2"/>
      <c r="BZ6" s="2"/>
      <c r="CA6" s="2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BX8" s="2"/>
      <c r="BY8" s="2"/>
      <c r="BZ8" s="2"/>
      <c r="CA8" s="2"/>
    </row>
    <row r="9" spans="1:79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BX9" s="2"/>
      <c r="BY9" s="2"/>
      <c r="BZ9" s="2"/>
      <c r="CA9" s="2"/>
    </row>
    <row r="10" spans="1:79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BX10" s="2"/>
      <c r="BY10" s="2"/>
      <c r="BZ10" s="2"/>
      <c r="CA10" s="2"/>
    </row>
    <row r="11" spans="1:79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BX11" s="2"/>
      <c r="BY11" s="2"/>
      <c r="BZ11" s="2"/>
      <c r="CA11" s="2"/>
    </row>
    <row r="12" spans="1:79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BX12" s="2"/>
      <c r="BY12" s="2"/>
      <c r="BZ12" s="2"/>
      <c r="CA12" s="2"/>
    </row>
    <row r="13" spans="1:79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BX13" s="2"/>
      <c r="BY13" s="2"/>
      <c r="BZ13" s="2"/>
      <c r="CA13" s="2"/>
    </row>
    <row r="14" spans="1:79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BX14" s="2"/>
      <c r="BY14" s="2"/>
      <c r="BZ14" s="2"/>
      <c r="CA14" s="2"/>
    </row>
    <row r="15" spans="1:79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BX15" s="2"/>
      <c r="BY15" s="2"/>
      <c r="BZ15" s="2"/>
      <c r="CA15" s="2"/>
    </row>
    <row r="16" spans="1:79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BX16" s="2"/>
      <c r="BY16" s="2"/>
      <c r="BZ16" s="2"/>
      <c r="CA16" s="2"/>
    </row>
    <row r="17" spans="1:79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BX17" s="2"/>
      <c r="BY17" s="2"/>
      <c r="BZ17" s="2"/>
      <c r="CA17" s="2"/>
    </row>
    <row r="18" spans="1:79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BX18" s="2"/>
      <c r="BY18" s="2"/>
      <c r="BZ18" s="2"/>
      <c r="CA18" s="2"/>
    </row>
    <row r="19" spans="1:79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BX19" s="2"/>
      <c r="BY19" s="2"/>
      <c r="BZ19" s="2"/>
      <c r="CA19" s="2"/>
    </row>
    <row r="20" spans="1:79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BX20" s="2"/>
      <c r="BY20" s="2"/>
      <c r="BZ20" s="2"/>
      <c r="CA20" s="2"/>
    </row>
    <row r="21" spans="1:79" ht="24.75" customHeight="1">
      <c r="A21" s="240" t="s">
        <v>151</v>
      </c>
      <c r="B21" s="240"/>
      <c r="C21" s="240"/>
      <c r="D21" s="240"/>
      <c r="E21" s="24"/>
      <c r="F21" s="24"/>
      <c r="G21" s="24"/>
      <c r="H21" s="24"/>
      <c r="I21" s="24"/>
      <c r="J21" s="24"/>
      <c r="BX21" s="2"/>
      <c r="BY21" s="2"/>
      <c r="BZ21" s="2"/>
      <c r="CA21" s="2"/>
    </row>
    <row r="23" ht="12.75">
      <c r="A23" s="101" t="s">
        <v>196</v>
      </c>
    </row>
  </sheetData>
  <sheetProtection/>
  <mergeCells count="11"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 STARE BABICE</cp:lastModifiedBy>
  <cp:lastPrinted>2008-12-22T09:26:41Z</cp:lastPrinted>
  <dcterms:created xsi:type="dcterms:W3CDTF">1998-12-09T13:02:10Z</dcterms:created>
  <dcterms:modified xsi:type="dcterms:W3CDTF">2008-12-22T09:27:50Z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