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450" windowWidth="12120" windowHeight="9120" firstSheet="2" activeTab="2"/>
  </bookViews>
  <sheets>
    <sheet name="12.10.2007 " sheetId="1" state="hidden" r:id="rId1"/>
    <sheet name="12.10.2007  (2)" sheetId="2" state="hidden" r:id="rId2"/>
    <sheet name="15.11.2007  (3)" sheetId="3" r:id="rId3"/>
  </sheets>
  <definedNames>
    <definedName name="_xlnm.Print_Area" localSheetId="0">'12.10.2007 '!$C$1:$P$160</definedName>
    <definedName name="_xlnm.Print_Area" localSheetId="1">'12.10.2007  (2)'!$C$1:$P$141</definedName>
    <definedName name="_xlnm.Print_Area" localSheetId="2">'15.11.2007  (3)'!$C$1:$P$55</definedName>
    <definedName name="_xlnm.Print_Titles" localSheetId="0">'12.10.2007 '!$7:$9</definedName>
    <definedName name="_xlnm.Print_Titles" localSheetId="1">'12.10.2007  (2)'!$7:$9</definedName>
    <definedName name="_xlnm.Print_Titles" localSheetId="2">'15.11.2007  (3)'!$6:$8</definedName>
  </definedNames>
  <calcPr fullCalcOnLoad="1"/>
</workbook>
</file>

<file path=xl/sharedStrings.xml><?xml version="1.0" encoding="utf-8"?>
<sst xmlns="http://schemas.openxmlformats.org/spreadsheetml/2006/main" count="445" uniqueCount="83">
  <si>
    <t>Termin</t>
  </si>
  <si>
    <t>Rozpocz.</t>
  </si>
  <si>
    <t>Zakończ.</t>
  </si>
  <si>
    <t>Lp.</t>
  </si>
  <si>
    <t>Żródła finansowania</t>
  </si>
  <si>
    <t>NAZWA ZADANIA/PROGRAMU  INWESTYCYJNEGO</t>
  </si>
  <si>
    <t>Przewidywana całkowita wysokość wydatków na inwestycję</t>
  </si>
  <si>
    <t>inne</t>
  </si>
  <si>
    <t xml:space="preserve">w tys. zł </t>
  </si>
  <si>
    <t>WYSOKOŚĆ WYDATKÓW NA REALIZACJĘ ZADAŃ</t>
  </si>
  <si>
    <t>ogółem 
z tego:</t>
  </si>
  <si>
    <t>środki własne gminy</t>
  </si>
  <si>
    <t>w zł</t>
  </si>
  <si>
    <t>Jednostką realizującą w/w programy inwestycyjne będzie Urząd Gminy Stare Babice</t>
  </si>
  <si>
    <t xml:space="preserve">środki z funduszy strukturalnych UE     </t>
  </si>
  <si>
    <t>Budowa Ośrodka Sportowo- Edukacyjnego w Zielonkach</t>
  </si>
  <si>
    <r>
      <t>1/ Zadanie będzie realizowane w założonym zakresie pod warunkiem uzyskania dofinansowania z Mechanizmu Finansowego EOG/Norweskiego Mechanizmu Finansowego.  W wierszu "</t>
    </r>
    <r>
      <rPr>
        <i/>
        <sz val="10"/>
        <rFont val="Arial CE"/>
        <family val="2"/>
      </rPr>
      <t>środki z EOG/Norweskiego Mechanizmu Finansowego"</t>
    </r>
    <r>
      <rPr>
        <sz val="10"/>
        <rFont val="Arial CE"/>
        <family val="2"/>
      </rPr>
      <t xml:space="preserve"> ujęte są środki, które stanowią refundację nakładów poniesionych przez gminę w latach 2006-2007 na realizację zadania inwestycyjnego. Łączna kwota refundacji wynosi 3.779.069,82 zł tj, 85 % wydatków kwalifikowanych, przy czym ze względów proceduralnych kwota w wysokości 3.314.080,63 będzie mogła być zrefundowana dopiero w roku 2008. </t>
    </r>
  </si>
  <si>
    <t>PROGRAM INWESTYCYJNY: DROGI GMINNE, CHODNIKI I OŚWIETLENIE ULICZNE</t>
  </si>
  <si>
    <t>PROGRAM INWESTYCYJNY: SPORT I REKREACJA ORAZ ŚCIEŻKI ROWEROWE</t>
  </si>
  <si>
    <t xml:space="preserve">Wieloletni Program Inwestycyjny na lata 2007- 2009 
</t>
  </si>
  <si>
    <t>Łącznie wydatki  w latach
2007-2009</t>
  </si>
  <si>
    <t>Zaangażowanie wydatków (wydatki do poniesienia po roku 2009)</t>
  </si>
  <si>
    <t>Budowa wiat przystankowych na terenie gminy</t>
  </si>
  <si>
    <t>Załącznik Nr 3
do Uchwały Rady Gminy Stare Babice
 Nr ..................  z dnia ................</t>
  </si>
  <si>
    <t xml:space="preserve"> Przewidywane wykonanie  do 31.12. 2006 r.</t>
  </si>
  <si>
    <t xml:space="preserve">środki własne </t>
  </si>
  <si>
    <t xml:space="preserve">środki z funduszy UE     </t>
  </si>
  <si>
    <t>inne
(kredyty, pożyczki)</t>
  </si>
  <si>
    <t>RAZEM WYDATKI INWESTYCYJNE,
w tym:</t>
  </si>
  <si>
    <t>PROGRAM INWESTYCYJNY: SIEĆ WODOCIAGOWA I KANALIZACYJNA</t>
  </si>
  <si>
    <t>Rozbudowa sieci wodociągowej z udziałem mieszkańców - teren całej gminy</t>
  </si>
  <si>
    <t>Rozbudowa sieci kanalizacyjnej z udziałem mieszkańców - teren całej gminy</t>
  </si>
  <si>
    <t xml:space="preserve">Budowa odwodnienia i wykonanie nakładki asfaltowej w ul Granicznej i ul. Łaszczyńskiego w Bliznem Łaszczyńskiego </t>
  </si>
  <si>
    <t>Projekt i budowa drogi gminnej we wsi Blizne Jasińskiego, ul. Kościuszki (na odcinku od ul. Łaszczyńskiego do ul. Chopina)</t>
  </si>
  <si>
    <t xml:space="preserve">Projekt i modernizacja drogi wojewódzkiej 898 (ul Sikorskiego) wraz z chodnikami, ścieżką rowerową i rondami - udział gminy polega na wykonaniu projektu </t>
  </si>
  <si>
    <t xml:space="preserve">Projekt i budowa ul. Polnej w Starych Babicach wraz z odwodnieniem </t>
  </si>
  <si>
    <t>Budowa parkingów z udziałem parafii w Borzęcinie Dużym i Blizne Jasińskiego</t>
  </si>
  <si>
    <t xml:space="preserve">Projekt i modernizacja drogi gminnej wraz z przykryciem rowu we wsi Stare Babice, ul. Kutrzeby </t>
  </si>
  <si>
    <t>Projekt i budowa ciągu pieszo-jezdnego wzdłuż ogrodzenia Zespołu Szkolno - Przedszkolnego w Borzęcinie Dużym (od strony ul. Sobieskiego)</t>
  </si>
  <si>
    <t xml:space="preserve">Budowa nawierzchni asfaltowej drogi gminnej we wsi Latchorzew (ul. Na Skraju) </t>
  </si>
  <si>
    <t>Projekt i budowa ulic osiedlowych w Kwirynowie wraz z opracowaniem dokumentacji i wniosku o dofinansowanie budowy ze środków UE</t>
  </si>
  <si>
    <t xml:space="preserve">Rozbudowa i modernizacja oświetlenia ulicznego na terenie Gminy </t>
  </si>
  <si>
    <t>Projekt i budowa ulicy Reymonta wraz ze ścieżką rowerową we wsi Latchorzew  oraz  opracowanie dokumentacji i wniosku o dofinansowanie budowy ze środków UE</t>
  </si>
  <si>
    <t>Projekt i budowa ulicy Pohulanka w Starych Babicach wraz z opracowaniem dokumentacji i wniosku o dofinansowanie budowy ze środków UE</t>
  </si>
  <si>
    <t>Projekt i budowa ciągu pieszego (chodnika) we wsi Stare Babice, na odcinku ul. Wołodyjowskiego - skrzyżowanie ul. Sienkiewicza i ul. Szembeka</t>
  </si>
  <si>
    <t>Projekt i budowa ulicy Białej Góry w Zielonkach wraz z opracowaniem dokumentacji i wniosku o dofinansowanie budowy ze środków UE</t>
  </si>
  <si>
    <t xml:space="preserve">Projekt i budowa ul. Szymanowskiego we wsi Klaudyn </t>
  </si>
  <si>
    <t xml:space="preserve">Projekt i budowa nawierzchni asfaltowej dróg gminnych we wsi Koczargi Stare </t>
  </si>
  <si>
    <t>PROGRAM INWESTYCYJNY: OŚWIATA I WYCHOWANIE ORAZ SPORT SZKOLNY</t>
  </si>
  <si>
    <t>Budowa ogólnodostępnej strefy rekreacji dziecięcej - kompleksu boisk i obiektów sportowych wraz z wyposażeniem w Borzęcinie Dużym.Zadanie planowane do współfinansowania ze środków Mechanizmu Finansowego EOG/Norweskiego Mechanizmu Finansowego w ramach projektu „Promocja zdrowia w Gminie Stare Babice poprzez stworzenie strefy rekreacji dziecięcej"</t>
  </si>
  <si>
    <t>Instalacja fotoradarów w drogach na terenie gminy</t>
  </si>
  <si>
    <t>Projekt i wykonanie parkingu przy gimnazjum w Koczargach Starych</t>
  </si>
  <si>
    <t>Modernizacja dachu Szkoły Podstawowej i Przedszkola we wsi Stare Babice</t>
  </si>
  <si>
    <t xml:space="preserve">Modernizacja budynku i wymiana okien w Gimnazjum w Koczargach Starych </t>
  </si>
  <si>
    <t>Modernizacja terenu Zespołu Szkolno - Przeszkolnego w Borzęcinie Dużym w tym budowa parkingów i chodników</t>
  </si>
  <si>
    <t>Budowa zespołu sportowo-rekreacyjnego wraz z wyposażeniem przy Szkole Podstawowej we wsi Stare Babice</t>
  </si>
  <si>
    <t>Projekt i budowa przedszkola w Bliznem Jasińskiego</t>
  </si>
  <si>
    <t>Wykonanie modernizacji pomieszczeń dla zaplecza technicznego terenu sportowo - rekreacyjnego w Borzęcinie Dużym</t>
  </si>
  <si>
    <t>Projekt i budowa zespołu sportowo-rekreacyjnego wraz z wyposażeniem przy Gimnazjum Publicznym we wsi Koczargi Stare wraz z opracowaniem dokumentacji i wniosku o dofinansowanie budowy ze srodków UE</t>
  </si>
  <si>
    <t>Budowa ogólnodostępnej strefy rekreacji dziecięcej - kompleksu boisk i obiektów sportowych wraz z wyposażeniem w Borzęcinie Dużym.Zadanie planowane do współfinansowania ze środków Mechanizmu Finansowego EOG/Norweskiego Mechanizmu Finansowego w ramach proj</t>
  </si>
  <si>
    <r>
      <t>1/ Zadanie będzie realizowane w założonym zakresie pod warunkiem uzyskania dofinansowania z Mechanizmu Finansowego EOG/Norweskiego Mechanizmu Finansowego.  W wierszu "</t>
    </r>
    <r>
      <rPr>
        <i/>
        <sz val="10"/>
        <rFont val="Arial CE"/>
        <family val="2"/>
      </rPr>
      <t>środki z EOG/Norweskiego Mechanizmu Finansowego"</t>
    </r>
    <r>
      <rPr>
        <sz val="10"/>
        <rFont val="Arial CE"/>
        <family val="2"/>
      </rPr>
      <t xml:space="preserve"> ujęte są środki, które stanowią refunda</t>
    </r>
  </si>
  <si>
    <t>Projekt i budowa Ośrodka Sportowo- Edukacyjnego w Zielonkach</t>
  </si>
  <si>
    <t>Projekt i budowa zespołu sportowo-rekreacyjnego  z wyposażeniem we wsi Blizne Jasińskiego wraz 
z modernizacją zbiornika wodnego pod roboczą nazwą "Złota Woda", opracowaniem dokumentacji i wniosku o dofinansowanie budowy ze środków UE</t>
  </si>
  <si>
    <t>PROGRAM INWESTYCYJNY: MIESZKALNICTWO KOMUNALNE</t>
  </si>
  <si>
    <t xml:space="preserve">Budowa budynku komunalnego z częścią przeznaczoną na Ośrodek Zdrowia w Starych Babicach </t>
  </si>
  <si>
    <t xml:space="preserve">Zagospodarowanie działki gminnej w Babicach Nowych przy skrzyżowaniu ulic Warszawskiej, Ogrodniczej </t>
  </si>
  <si>
    <t>Projekt boiska sportowego wraz 
z wyposażeniem w Wojcieszynie</t>
  </si>
  <si>
    <t>Dostosowanie boisk sportowych do wymogów PZPN</t>
  </si>
  <si>
    <t xml:space="preserve">Projekt  modernizacji drogi wojewódzkiej 898 (ul Sikorskiego) wraz z chodnikami, ścieżką rowerową i rondami - udział gminy polega na wykonaniu projektu </t>
  </si>
  <si>
    <t>Projekt i budowa ulic osiedlowych w Kwirynowie</t>
  </si>
  <si>
    <t>Budowa zespołu sportowo-rekreacyjnego wraz z wyposażeniem we wsi Blizne Jasińskiego wraz z modernizacją zbiornika wodnego pod roboczą nazwą "Złota Woda"</t>
  </si>
  <si>
    <t xml:space="preserve">   Przewidywane wykonanie  do 31.12. 2007 r.</t>
  </si>
  <si>
    <t xml:space="preserve">Wieloletni Program Inwestycyjny na lata 2008- 2010 
</t>
  </si>
  <si>
    <t>Łącznie wydatki  w latach
2008-2010</t>
  </si>
  <si>
    <t>Modernizacja drogi gminnej wraz 
z przykryciem rowu we wsi Stare Babice, ul. Kutrzeby</t>
  </si>
  <si>
    <t>Budowa przedszkola w Bliznem Jasińskiego</t>
  </si>
  <si>
    <t xml:space="preserve">Zagospodarowanie terenów dla potrzeb wypoczynku, rekreacji i spotkań mieszkańców we wsi Latchorzew </t>
  </si>
  <si>
    <t>Urządzenie skweru u zbiegu ulic Warszawskiej i Sapcerowej wraz z modernizacją zbiornika wodnego pod roboczą nazwą „Pożarowy” z przeznaczeniem na rekreację we wsi Borzęcin Duży</t>
  </si>
  <si>
    <t xml:space="preserve">Budowa Centrum Kultury i Rekreacji  wraz z biblioteką i basenem w Starych Babicach </t>
  </si>
  <si>
    <t>PROGRAM INWESTYCYJNY: POPRAWA OBSŁUGI MIESZKAŃCÓW</t>
  </si>
  <si>
    <t>Budowa lokalnej infrastruktury społeczeństwa informacyjnego</t>
  </si>
  <si>
    <t>PROGRAM INWESTYCYJNY: UPOWSZECHNIANIE KULTURY</t>
  </si>
  <si>
    <t>Zaangażowanie wydatków (wydatki do poniesienia po roku 2010)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</si>
</sst>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\ _z_ł"/>
    <numFmt numFmtId="166" formatCode="#,##0_ ;\-#,##0\ "/>
    <numFmt numFmtId="167" formatCode="#,##0.0"/>
    <numFmt numFmtId="168" formatCode="0.0%"/>
  </numFmts>
  <fonts count="11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i/>
      <sz val="10"/>
      <color indexed="12"/>
      <name val="Arial CE"/>
      <family val="2"/>
    </font>
    <font>
      <i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8"/>
      <name val="Arial CE"/>
      <family val="2"/>
    </font>
    <font>
      <i/>
      <sz val="10"/>
      <name val="Arial CE"/>
      <family val="2"/>
    </font>
    <font>
      <sz val="9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left" vertical="center" wrapText="1"/>
      <protection hidden="1"/>
    </xf>
    <xf numFmtId="0" fontId="3" fillId="0" borderId="1" xfId="0" applyFont="1" applyFill="1" applyBorder="1" applyAlignment="1">
      <alignment vertical="center" wrapText="1"/>
    </xf>
    <xf numFmtId="41" fontId="2" fillId="0" borderId="1" xfId="0" applyNumberFormat="1" applyFont="1" applyBorder="1" applyAlignment="1" applyProtection="1">
      <alignment vertical="center" wrapText="1"/>
      <protection hidden="1"/>
    </xf>
    <xf numFmtId="0" fontId="1" fillId="2" borderId="1" xfId="0" applyFont="1" applyFill="1" applyBorder="1" applyAlignment="1" applyProtection="1">
      <alignment horizontal="center" vertical="center" textRotation="90"/>
      <protection hidden="1"/>
    </xf>
    <xf numFmtId="0" fontId="0" fillId="0" borderId="0" xfId="0" applyFont="1" applyAlignment="1">
      <alignment/>
    </xf>
    <xf numFmtId="0" fontId="5" fillId="2" borderId="0" xfId="0" applyFont="1" applyFill="1" applyBorder="1" applyAlignment="1" applyProtection="1">
      <alignment horizontal="center" vertical="top"/>
      <protection hidden="1"/>
    </xf>
    <xf numFmtId="41" fontId="8" fillId="0" borderId="1" xfId="0" applyNumberFormat="1" applyFont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0" fillId="3" borderId="0" xfId="0" applyFont="1" applyFill="1" applyAlignment="1">
      <alignment/>
    </xf>
    <xf numFmtId="0" fontId="3" fillId="0" borderId="1" xfId="0" applyFont="1" applyFill="1" applyBorder="1" applyAlignment="1" applyProtection="1">
      <alignment horizontal="left" vertical="center" wrapText="1"/>
      <protection hidden="1"/>
    </xf>
    <xf numFmtId="41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Alignment="1">
      <alignment/>
    </xf>
    <xf numFmtId="166" fontId="2" fillId="0" borderId="1" xfId="0" applyNumberFormat="1" applyFont="1" applyFill="1" applyBorder="1" applyAlignment="1" applyProtection="1">
      <alignment horizontal="right" vertical="center" wrapText="1"/>
      <protection hidden="1"/>
    </xf>
    <xf numFmtId="41" fontId="2" fillId="0" borderId="1" xfId="0" applyNumberFormat="1" applyFont="1" applyFill="1" applyBorder="1" applyAlignment="1" applyProtection="1">
      <alignment horizontal="right" vertical="center" wrapText="1"/>
      <protection hidden="1"/>
    </xf>
    <xf numFmtId="41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41" fontId="8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0" fillId="3" borderId="0" xfId="0" applyFont="1" applyFill="1" applyBorder="1" applyAlignment="1">
      <alignment/>
    </xf>
    <xf numFmtId="0" fontId="5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 wrapText="1"/>
      <protection hidden="1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top"/>
      <protection hidden="1"/>
    </xf>
    <xf numFmtId="166" fontId="2" fillId="4" borderId="1" xfId="0" applyNumberFormat="1" applyFont="1" applyFill="1" applyBorder="1" applyAlignment="1" applyProtection="1">
      <alignment horizontal="right" vertical="center" wrapText="1"/>
      <protection hidden="1"/>
    </xf>
    <xf numFmtId="0" fontId="2" fillId="3" borderId="0" xfId="0" applyNumberFormat="1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/>
    </xf>
    <xf numFmtId="0" fontId="3" fillId="0" borderId="3" xfId="0" applyFont="1" applyFill="1" applyBorder="1" applyAlignment="1" applyProtection="1">
      <alignment horizontal="left" vertical="center" wrapText="1"/>
      <protection hidden="1"/>
    </xf>
    <xf numFmtId="41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41" fontId="2" fillId="0" borderId="3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4" xfId="0" applyFont="1" applyBorder="1" applyAlignment="1" applyProtection="1">
      <alignment horizontal="left" vertical="center" wrapText="1"/>
      <protection hidden="1"/>
    </xf>
    <xf numFmtId="166" fontId="2" fillId="0" borderId="4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5" xfId="0" applyFont="1" applyFill="1" applyBorder="1" applyAlignment="1" applyProtection="1">
      <alignment horizontal="left" vertical="center" wrapText="1"/>
      <protection hidden="1"/>
    </xf>
    <xf numFmtId="41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41" fontId="2" fillId="0" borderId="5" xfId="0" applyNumberFormat="1" applyFont="1" applyFill="1" applyBorder="1" applyAlignment="1" applyProtection="1">
      <alignment horizontal="right" vertical="center" wrapText="1"/>
      <protection hidden="1"/>
    </xf>
    <xf numFmtId="0" fontId="3" fillId="5" borderId="1" xfId="0" applyFont="1" applyFill="1" applyBorder="1" applyAlignment="1" applyProtection="1">
      <alignment horizontal="left" vertical="center" wrapText="1"/>
      <protection hidden="1"/>
    </xf>
    <xf numFmtId="41" fontId="8" fillId="5" borderId="1" xfId="0" applyNumberFormat="1" applyFont="1" applyFill="1" applyBorder="1" applyAlignment="1" applyProtection="1">
      <alignment horizontal="right" vertical="center" wrapText="1"/>
      <protection locked="0"/>
    </xf>
    <xf numFmtId="41" fontId="8" fillId="5" borderId="1" xfId="0" applyNumberFormat="1" applyFont="1" applyFill="1" applyBorder="1" applyAlignment="1" applyProtection="1">
      <alignment horizontal="right" vertical="center" wrapText="1"/>
      <protection hidden="1"/>
    </xf>
    <xf numFmtId="0" fontId="0" fillId="5" borderId="0" xfId="0" applyFont="1" applyFill="1" applyAlignment="1">
      <alignment/>
    </xf>
    <xf numFmtId="0" fontId="3" fillId="5" borderId="1" xfId="0" applyFont="1" applyFill="1" applyBorder="1" applyAlignment="1">
      <alignment vertical="center" wrapText="1"/>
    </xf>
    <xf numFmtId="41" fontId="2" fillId="5" borderId="1" xfId="0" applyNumberFormat="1" applyFont="1" applyFill="1" applyBorder="1" applyAlignment="1" applyProtection="1">
      <alignment horizontal="right" vertical="center" wrapText="1"/>
      <protection locked="0"/>
    </xf>
    <xf numFmtId="41" fontId="2" fillId="5" borderId="1" xfId="0" applyNumberFormat="1" applyFont="1" applyFill="1" applyBorder="1" applyAlignment="1" applyProtection="1">
      <alignment horizontal="right" vertical="center" wrapText="1"/>
      <protection hidden="1"/>
    </xf>
    <xf numFmtId="0" fontId="3" fillId="5" borderId="5" xfId="0" applyFont="1" applyFill="1" applyBorder="1" applyAlignment="1" applyProtection="1">
      <alignment horizontal="left" vertical="center" wrapText="1"/>
      <protection hidden="1"/>
    </xf>
    <xf numFmtId="41" fontId="2" fillId="5" borderId="5" xfId="0" applyNumberFormat="1" applyFont="1" applyFill="1" applyBorder="1" applyAlignment="1" applyProtection="1">
      <alignment horizontal="right" vertical="center" wrapText="1"/>
      <protection locked="0"/>
    </xf>
    <xf numFmtId="41" fontId="2" fillId="5" borderId="5" xfId="0" applyNumberFormat="1" applyFont="1" applyFill="1" applyBorder="1" applyAlignment="1" applyProtection="1">
      <alignment horizontal="right" vertical="center" wrapText="1"/>
      <protection hidden="1"/>
    </xf>
    <xf numFmtId="0" fontId="3" fillId="5" borderId="4" xfId="0" applyFont="1" applyFill="1" applyBorder="1" applyAlignment="1" applyProtection="1">
      <alignment horizontal="left" vertical="center" wrapText="1"/>
      <protection hidden="1"/>
    </xf>
    <xf numFmtId="166" fontId="2" fillId="5" borderId="4" xfId="0" applyNumberFormat="1" applyFont="1" applyFill="1" applyBorder="1" applyAlignment="1" applyProtection="1">
      <alignment horizontal="right" vertical="center" wrapText="1"/>
      <protection hidden="1"/>
    </xf>
    <xf numFmtId="166" fontId="2" fillId="5" borderId="1" xfId="0" applyNumberFormat="1" applyFont="1" applyFill="1" applyBorder="1" applyAlignment="1" applyProtection="1">
      <alignment horizontal="right" vertical="center" wrapText="1"/>
      <protection hidden="1"/>
    </xf>
    <xf numFmtId="0" fontId="3" fillId="5" borderId="3" xfId="0" applyFont="1" applyFill="1" applyBorder="1" applyAlignment="1" applyProtection="1">
      <alignment horizontal="left" vertical="center" wrapText="1"/>
      <protection hidden="1"/>
    </xf>
    <xf numFmtId="41" fontId="2" fillId="5" borderId="3" xfId="0" applyNumberFormat="1" applyFont="1" applyFill="1" applyBorder="1" applyAlignment="1" applyProtection="1">
      <alignment horizontal="right" vertical="center" wrapText="1"/>
      <protection locked="0"/>
    </xf>
    <xf numFmtId="41" fontId="2" fillId="5" borderId="3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ill="1" applyAlignment="1">
      <alignment/>
    </xf>
    <xf numFmtId="0" fontId="3" fillId="0" borderId="4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16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right"/>
      <protection hidden="1"/>
    </xf>
    <xf numFmtId="0" fontId="1" fillId="2" borderId="7" xfId="0" applyFont="1" applyFill="1" applyBorder="1" applyAlignment="1" applyProtection="1">
      <alignment horizontal="right"/>
      <protection hidden="1"/>
    </xf>
    <xf numFmtId="0" fontId="8" fillId="0" borderId="3" xfId="0" applyNumberFormat="1" applyFont="1" applyFill="1" applyBorder="1" applyAlignment="1" applyProtection="1">
      <alignment horizontal="center" vertical="top" wrapText="1"/>
      <protection locked="0"/>
    </xf>
    <xf numFmtId="0" fontId="8" fillId="0" borderId="8" xfId="0" applyNumberFormat="1" applyFont="1" applyFill="1" applyBorder="1" applyAlignment="1" applyProtection="1">
      <alignment horizontal="center" vertical="top" wrapText="1"/>
      <protection locked="0"/>
    </xf>
    <xf numFmtId="0" fontId="8" fillId="0" borderId="2" xfId="0" applyNumberFormat="1" applyFont="1" applyFill="1" applyBorder="1" applyAlignment="1" applyProtection="1">
      <alignment horizontal="center" vertical="top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9" xfId="0" applyNumberFormat="1" applyFont="1" applyBorder="1" applyAlignment="1">
      <alignment horizontal="left" vertical="center" wrapText="1" indent="1"/>
    </xf>
    <xf numFmtId="3" fontId="10" fillId="0" borderId="8" xfId="0" applyNumberFormat="1" applyFont="1" applyBorder="1" applyAlignment="1">
      <alignment horizontal="left" vertical="center" wrapText="1" indent="1"/>
    </xf>
    <xf numFmtId="3" fontId="10" fillId="0" borderId="10" xfId="0" applyNumberFormat="1" applyFont="1" applyBorder="1" applyAlignment="1">
      <alignment horizontal="left" vertical="center" wrapText="1" indent="1"/>
    </xf>
    <xf numFmtId="3" fontId="10" fillId="0" borderId="3" xfId="0" applyNumberFormat="1" applyFont="1" applyFill="1" applyBorder="1" applyAlignment="1">
      <alignment horizontal="left" vertical="center" wrapText="1" indent="1"/>
    </xf>
    <xf numFmtId="3" fontId="10" fillId="0" borderId="8" xfId="0" applyNumberFormat="1" applyFont="1" applyFill="1" applyBorder="1" applyAlignment="1">
      <alignment horizontal="left" vertical="center" wrapText="1" indent="1"/>
    </xf>
    <xf numFmtId="3" fontId="10" fillId="0" borderId="2" xfId="0" applyNumberFormat="1" applyFont="1" applyFill="1" applyBorder="1" applyAlignment="1">
      <alignment horizontal="left" vertical="center" wrapText="1" indent="1"/>
    </xf>
    <xf numFmtId="3" fontId="10" fillId="0" borderId="11" xfId="0" applyNumberFormat="1" applyFont="1" applyFill="1" applyBorder="1" applyAlignment="1">
      <alignment horizontal="left" vertical="center" wrapText="1" indent="1"/>
    </xf>
    <xf numFmtId="0" fontId="8" fillId="0" borderId="9" xfId="0" applyNumberFormat="1" applyFont="1" applyFill="1" applyBorder="1" applyAlignment="1" applyProtection="1">
      <alignment horizontal="center" vertical="top" wrapText="1"/>
      <protection locked="0"/>
    </xf>
    <xf numFmtId="0" fontId="8" fillId="0" borderId="10" xfId="0" applyNumberFormat="1" applyFont="1" applyFill="1" applyBorder="1" applyAlignment="1" applyProtection="1">
      <alignment horizontal="center" vertical="top" wrapText="1"/>
      <protection locked="0"/>
    </xf>
    <xf numFmtId="3" fontId="10" fillId="0" borderId="11" xfId="0" applyNumberFormat="1" applyFont="1" applyBorder="1" applyAlignment="1">
      <alignment horizontal="left" vertical="center" wrapText="1" indent="1"/>
    </xf>
    <xf numFmtId="3" fontId="10" fillId="0" borderId="12" xfId="0" applyNumberFormat="1" applyFont="1" applyBorder="1" applyAlignment="1">
      <alignment horizontal="left" vertical="center" wrapText="1" indent="1"/>
    </xf>
    <xf numFmtId="3" fontId="10" fillId="0" borderId="2" xfId="0" applyNumberFormat="1" applyFont="1" applyBorder="1" applyAlignment="1">
      <alignment horizontal="left" vertical="center" wrapText="1" indent="1"/>
    </xf>
    <xf numFmtId="3" fontId="10" fillId="0" borderId="12" xfId="0" applyNumberFormat="1" applyFont="1" applyFill="1" applyBorder="1" applyAlignment="1">
      <alignment horizontal="left" vertical="center" wrapText="1" indent="1"/>
    </xf>
    <xf numFmtId="3" fontId="10" fillId="0" borderId="3" xfId="0" applyNumberFormat="1" applyFont="1" applyBorder="1" applyAlignment="1">
      <alignment horizontal="left" vertical="center" wrapText="1" indent="1"/>
    </xf>
    <xf numFmtId="0" fontId="2" fillId="4" borderId="13" xfId="0" applyFont="1" applyFill="1" applyBorder="1" applyAlignment="1">
      <alignment horizontal="left" vertical="center" wrapText="1"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1" fillId="2" borderId="16" xfId="0" applyFont="1" applyFill="1" applyBorder="1" applyAlignment="1" applyProtection="1">
      <alignment horizontal="right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13" xfId="0" applyFont="1" applyFill="1" applyBorder="1" applyAlignment="1" applyProtection="1">
      <alignment horizontal="center" vertical="center" wrapText="1"/>
      <protection hidden="1"/>
    </xf>
    <xf numFmtId="0" fontId="1" fillId="2" borderId="15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wrapText="1"/>
      <protection hidden="1"/>
    </xf>
    <xf numFmtId="0" fontId="2" fillId="3" borderId="17" xfId="0" applyNumberFormat="1" applyFont="1" applyFill="1" applyBorder="1" applyAlignment="1" applyProtection="1">
      <alignment horizontal="left" vertical="top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left" vertical="center" wrapText="1"/>
    </xf>
    <xf numFmtId="0" fontId="8" fillId="0" borderId="18" xfId="0" applyNumberFormat="1" applyFont="1" applyBorder="1" applyAlignment="1" applyProtection="1">
      <alignment horizontal="center" vertical="center" wrapText="1"/>
      <protection locked="0"/>
    </xf>
    <xf numFmtId="0" fontId="8" fillId="0" borderId="17" xfId="0" applyNumberFormat="1" applyFont="1" applyBorder="1" applyAlignment="1" applyProtection="1">
      <alignment horizontal="center" vertical="center" wrapText="1"/>
      <protection locked="0"/>
    </xf>
    <xf numFmtId="0" fontId="8" fillId="0" borderId="19" xfId="0" applyNumberFormat="1" applyFont="1" applyBorder="1" applyAlignment="1" applyProtection="1">
      <alignment horizontal="center" vertical="center" wrapText="1"/>
      <protection locked="0"/>
    </xf>
    <xf numFmtId="0" fontId="8" fillId="0" borderId="2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top" wrapText="1"/>
      <protection locked="0"/>
    </xf>
    <xf numFmtId="0" fontId="0" fillId="0" borderId="8" xfId="0" applyBorder="1" applyAlignment="1">
      <alignment wrapText="1"/>
    </xf>
    <xf numFmtId="0" fontId="0" fillId="0" borderId="2" xfId="0" applyBorder="1" applyAlignment="1">
      <alignment wrapText="1"/>
    </xf>
    <xf numFmtId="0" fontId="2" fillId="0" borderId="3" xfId="0" applyNumberFormat="1" applyFont="1" applyFill="1" applyBorder="1" applyAlignment="1" applyProtection="1">
      <alignment horizontal="left" vertical="top" wrapText="1"/>
      <protection locked="0"/>
    </xf>
    <xf numFmtId="0" fontId="1" fillId="0" borderId="22" xfId="0" applyNumberFormat="1" applyFont="1" applyFill="1" applyBorder="1" applyAlignment="1" applyProtection="1">
      <alignment horizontal="left" vertical="top" wrapText="1"/>
      <protection locked="0"/>
    </xf>
    <xf numFmtId="0" fontId="0" fillId="0" borderId="22" xfId="0" applyFont="1" applyBorder="1" applyAlignment="1">
      <alignment wrapText="1"/>
    </xf>
    <xf numFmtId="0" fontId="8" fillId="0" borderId="22" xfId="0" applyNumberFormat="1" applyFont="1" applyFill="1" applyBorder="1" applyAlignment="1" applyProtection="1">
      <alignment horizontal="center" vertical="top" wrapText="1"/>
      <protection locked="0"/>
    </xf>
    <xf numFmtId="0" fontId="0" fillId="0" borderId="22" xfId="0" applyBorder="1" applyAlignment="1">
      <alignment wrapText="1"/>
    </xf>
    <xf numFmtId="0" fontId="2" fillId="4" borderId="18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/>
    </xf>
    <xf numFmtId="0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22" xfId="0" applyNumberFormat="1" applyFont="1" applyFill="1" applyBorder="1" applyAlignment="1">
      <alignment horizontal="left" vertical="center" wrapText="1" indent="1"/>
    </xf>
    <xf numFmtId="3" fontId="10" fillId="0" borderId="5" xfId="0" applyNumberFormat="1" applyFont="1" applyBorder="1" applyAlignment="1">
      <alignment horizontal="left" vertical="center" wrapText="1" indent="1"/>
    </xf>
    <xf numFmtId="3" fontId="10" fillId="0" borderId="22" xfId="0" applyNumberFormat="1" applyFont="1" applyBorder="1" applyAlignment="1">
      <alignment horizontal="left" vertical="center" wrapText="1" indent="1"/>
    </xf>
    <xf numFmtId="0" fontId="8" fillId="0" borderId="5" xfId="0" applyNumberFormat="1" applyFont="1" applyFill="1" applyBorder="1" applyAlignment="1" applyProtection="1">
      <alignment horizontal="center" vertical="top" wrapText="1"/>
      <protection locked="0"/>
    </xf>
    <xf numFmtId="0" fontId="2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10" xfId="0" applyNumberFormat="1" applyFont="1" applyFill="1" applyBorder="1" applyAlignment="1" applyProtection="1">
      <alignment horizontal="center" vertical="center" wrapText="1"/>
      <protection locked="0"/>
    </xf>
    <xf numFmtId="3" fontId="10" fillId="5" borderId="22" xfId="0" applyNumberFormat="1" applyFont="1" applyFill="1" applyBorder="1" applyAlignment="1">
      <alignment horizontal="left" vertical="center" wrapText="1" indent="1"/>
    </xf>
    <xf numFmtId="0" fontId="8" fillId="5" borderId="22" xfId="0" applyNumberFormat="1" applyFont="1" applyFill="1" applyBorder="1" applyAlignment="1" applyProtection="1">
      <alignment horizontal="center" vertical="top" wrapText="1"/>
      <protection locked="0"/>
    </xf>
    <xf numFmtId="3" fontId="10" fillId="5" borderId="9" xfId="0" applyNumberFormat="1" applyFont="1" applyFill="1" applyBorder="1" applyAlignment="1">
      <alignment horizontal="left" vertical="center" wrapText="1" indent="1"/>
    </xf>
    <xf numFmtId="3" fontId="10" fillId="5" borderId="8" xfId="0" applyNumberFormat="1" applyFont="1" applyFill="1" applyBorder="1" applyAlignment="1">
      <alignment horizontal="left" vertical="center" wrapText="1" indent="1"/>
    </xf>
    <xf numFmtId="3" fontId="10" fillId="5" borderId="10" xfId="0" applyNumberFormat="1" applyFont="1" applyFill="1" applyBorder="1" applyAlignment="1">
      <alignment horizontal="left" vertical="center" wrapText="1" indent="1"/>
    </xf>
    <xf numFmtId="0" fontId="8" fillId="5" borderId="9" xfId="0" applyNumberFormat="1" applyFont="1" applyFill="1" applyBorder="1" applyAlignment="1" applyProtection="1">
      <alignment horizontal="center" vertical="top" wrapText="1"/>
      <protection locked="0"/>
    </xf>
    <xf numFmtId="0" fontId="8" fillId="5" borderId="8" xfId="0" applyNumberFormat="1" applyFont="1" applyFill="1" applyBorder="1" applyAlignment="1" applyProtection="1">
      <alignment horizontal="center" vertical="top" wrapText="1"/>
      <protection locked="0"/>
    </xf>
    <xf numFmtId="0" fontId="8" fillId="5" borderId="10" xfId="0" applyNumberFormat="1" applyFont="1" applyFill="1" applyBorder="1" applyAlignment="1" applyProtection="1">
      <alignment horizontal="center" vertical="top" wrapText="1"/>
      <protection locked="0"/>
    </xf>
    <xf numFmtId="0" fontId="2" fillId="5" borderId="3" xfId="0" applyNumberFormat="1" applyFont="1" applyFill="1" applyBorder="1" applyAlignment="1" applyProtection="1">
      <alignment horizontal="center" vertical="top" wrapText="1"/>
      <protection locked="0"/>
    </xf>
    <xf numFmtId="0" fontId="0" fillId="5" borderId="8" xfId="0" applyFill="1" applyBorder="1" applyAlignment="1">
      <alignment wrapText="1"/>
    </xf>
    <xf numFmtId="3" fontId="10" fillId="5" borderId="3" xfId="0" applyNumberFormat="1" applyFont="1" applyFill="1" applyBorder="1" applyAlignment="1">
      <alignment horizontal="left" vertical="center" wrapText="1" indent="1"/>
    </xf>
    <xf numFmtId="0" fontId="8" fillId="5" borderId="3" xfId="0" applyNumberFormat="1" applyFont="1" applyFill="1" applyBorder="1" applyAlignment="1" applyProtection="1">
      <alignment horizontal="center" vertical="top" wrapText="1"/>
      <protection locked="0"/>
    </xf>
    <xf numFmtId="0" fontId="2" fillId="4" borderId="20" xfId="0" applyFont="1" applyFill="1" applyBorder="1" applyAlignment="1">
      <alignment horizontal="left" vertical="center" wrapText="1"/>
    </xf>
    <xf numFmtId="0" fontId="2" fillId="3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22" xfId="0" applyFont="1" applyFill="1" applyBorder="1" applyAlignment="1">
      <alignment wrapText="1"/>
    </xf>
    <xf numFmtId="0" fontId="1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2" xfId="0" applyFont="1" applyFill="1" applyBorder="1" applyAlignment="1">
      <alignment horizontal="left" vertical="center" wrapText="1"/>
    </xf>
    <xf numFmtId="3" fontId="10" fillId="0" borderId="9" xfId="0" applyNumberFormat="1" applyFont="1" applyFill="1" applyBorder="1" applyAlignment="1">
      <alignment horizontal="left" vertical="center" wrapText="1" indent="1"/>
    </xf>
    <xf numFmtId="3" fontId="10" fillId="0" borderId="10" xfId="0" applyNumberFormat="1" applyFont="1" applyFill="1" applyBorder="1" applyAlignment="1">
      <alignment horizontal="left" vertical="center" wrapText="1" indent="1"/>
    </xf>
    <xf numFmtId="0" fontId="0" fillId="0" borderId="0" xfId="0" applyFill="1" applyAlignment="1">
      <alignment horizontal="left" vertical="center" wrapText="1"/>
    </xf>
    <xf numFmtId="0" fontId="0" fillId="0" borderId="22" xfId="0" applyFill="1" applyBorder="1" applyAlignment="1">
      <alignment wrapText="1"/>
    </xf>
    <xf numFmtId="0" fontId="5" fillId="2" borderId="0" xfId="0" applyFont="1" applyFill="1" applyBorder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17" xfId="0" applyNumberFormat="1" applyFont="1" applyFill="1" applyBorder="1" applyAlignment="1" applyProtection="1">
      <alignment horizontal="left" vertical="top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0" fontId="1" fillId="0" borderId="2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4"/>
  <sheetViews>
    <sheetView view="pageBreakPreview" zoomScaleSheetLayoutView="100" workbookViewId="0" topLeftCell="D7">
      <pane ySplit="3" topLeftCell="BM10" activePane="bottomLeft" state="frozen"/>
      <selection pane="topLeft" activeCell="C7" sqref="C7"/>
      <selection pane="bottomLeft" activeCell="D145" sqref="D145:D148"/>
    </sheetView>
  </sheetViews>
  <sheetFormatPr defaultColWidth="9.00390625" defaultRowHeight="12.75"/>
  <cols>
    <col min="1" max="1" width="5.375" style="0" hidden="1" customWidth="1"/>
    <col min="2" max="2" width="4.25390625" style="0" hidden="1" customWidth="1"/>
    <col min="3" max="3" width="4.375" style="0" customWidth="1"/>
    <col min="4" max="4" width="30.75390625" style="0" customWidth="1"/>
    <col min="5" max="5" width="6.00390625" style="0" customWidth="1"/>
    <col min="6" max="6" width="5.625" style="0" customWidth="1"/>
    <col min="7" max="7" width="13.00390625" style="0" customWidth="1"/>
    <col min="8" max="8" width="12.875" style="0" customWidth="1"/>
    <col min="9" max="9" width="11.875" style="0" customWidth="1"/>
    <col min="10" max="10" width="13.625" style="0" customWidth="1"/>
    <col min="11" max="11" width="10.875" style="0" customWidth="1"/>
    <col min="12" max="12" width="11.375" style="0" customWidth="1"/>
    <col min="13" max="13" width="9.125" style="0" hidden="1" customWidth="1"/>
    <col min="14" max="14" width="0" style="0" hidden="1" customWidth="1"/>
    <col min="15" max="15" width="11.375" style="0" customWidth="1"/>
    <col min="16" max="16" width="12.25390625" style="0" customWidth="1"/>
  </cols>
  <sheetData>
    <row r="1" spans="3:16" ht="18.75" customHeight="1">
      <c r="C1" s="18"/>
      <c r="D1" s="18"/>
      <c r="E1" s="18"/>
      <c r="F1" s="18"/>
      <c r="G1" s="18"/>
      <c r="H1" s="18"/>
      <c r="I1" s="18"/>
      <c r="J1" s="20"/>
      <c r="K1" s="19"/>
      <c r="L1" s="90" t="s">
        <v>23</v>
      </c>
      <c r="M1" s="90"/>
      <c r="N1" s="90"/>
      <c r="O1" s="90"/>
      <c r="P1" s="90"/>
    </row>
    <row r="2" spans="3:16" ht="9.75" customHeight="1">
      <c r="C2" s="18"/>
      <c r="D2" s="18"/>
      <c r="E2" s="18"/>
      <c r="F2" s="18"/>
      <c r="G2" s="18"/>
      <c r="H2" s="18"/>
      <c r="I2" s="18"/>
      <c r="J2" s="19"/>
      <c r="K2" s="19"/>
      <c r="L2" s="90"/>
      <c r="M2" s="90"/>
      <c r="N2" s="90"/>
      <c r="O2" s="90"/>
      <c r="P2" s="90"/>
    </row>
    <row r="3" spans="3:16" ht="6.75" customHeight="1">
      <c r="C3" s="18"/>
      <c r="D3" s="18"/>
      <c r="E3" s="18"/>
      <c r="F3" s="18"/>
      <c r="G3" s="18"/>
      <c r="H3" s="18"/>
      <c r="I3" s="18"/>
      <c r="J3" s="19"/>
      <c r="K3" s="19"/>
      <c r="L3" s="90"/>
      <c r="M3" s="90"/>
      <c r="N3" s="90"/>
      <c r="O3" s="90"/>
      <c r="P3" s="90"/>
    </row>
    <row r="4" spans="3:16" ht="18" customHeight="1">
      <c r="C4" s="88" t="s">
        <v>19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3:16" ht="12.75" customHeight="1">
      <c r="C5" s="21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22" t="s">
        <v>12</v>
      </c>
    </row>
    <row r="6" spans="3:16" ht="24" customHeight="1" hidden="1">
      <c r="C6" s="84" t="s">
        <v>8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0"/>
    </row>
    <row r="7" spans="3:16" ht="20.25" customHeight="1">
      <c r="C7" s="58" t="s">
        <v>3</v>
      </c>
      <c r="D7" s="58" t="s">
        <v>5</v>
      </c>
      <c r="E7" s="86" t="s">
        <v>0</v>
      </c>
      <c r="F7" s="87"/>
      <c r="G7" s="58" t="s">
        <v>4</v>
      </c>
      <c r="H7" s="58" t="s">
        <v>6</v>
      </c>
      <c r="I7" s="58" t="s">
        <v>24</v>
      </c>
      <c r="J7" s="86" t="s">
        <v>9</v>
      </c>
      <c r="K7" s="93"/>
      <c r="L7" s="93"/>
      <c r="M7" s="93"/>
      <c r="N7" s="87"/>
      <c r="O7" s="58" t="s">
        <v>20</v>
      </c>
      <c r="P7" s="58" t="s">
        <v>21</v>
      </c>
    </row>
    <row r="8" spans="3:16" ht="46.5" customHeight="1">
      <c r="C8" s="85"/>
      <c r="D8" s="85"/>
      <c r="E8" s="4" t="s">
        <v>1</v>
      </c>
      <c r="F8" s="4" t="s">
        <v>2</v>
      </c>
      <c r="G8" s="92"/>
      <c r="H8" s="85"/>
      <c r="I8" s="85"/>
      <c r="J8" s="8">
        <v>2007</v>
      </c>
      <c r="K8" s="8">
        <v>2008</v>
      </c>
      <c r="L8" s="8">
        <v>2009</v>
      </c>
      <c r="M8" s="8">
        <v>2008</v>
      </c>
      <c r="N8" s="8">
        <v>2009</v>
      </c>
      <c r="O8" s="85"/>
      <c r="P8" s="85"/>
    </row>
    <row r="9" spans="3:16" s="26" customFormat="1" ht="10.5" customHeight="1">
      <c r="C9" s="25">
        <v>1</v>
      </c>
      <c r="D9" s="25">
        <v>2</v>
      </c>
      <c r="E9" s="25">
        <v>3</v>
      </c>
      <c r="F9" s="25">
        <v>4</v>
      </c>
      <c r="G9" s="25">
        <v>5</v>
      </c>
      <c r="H9" s="25">
        <v>6</v>
      </c>
      <c r="I9" s="25">
        <v>7</v>
      </c>
      <c r="J9" s="25">
        <v>8</v>
      </c>
      <c r="K9" s="25">
        <v>9</v>
      </c>
      <c r="L9" s="25">
        <v>10</v>
      </c>
      <c r="M9" s="25">
        <v>12</v>
      </c>
      <c r="N9" s="25"/>
      <c r="O9" s="25">
        <v>11</v>
      </c>
      <c r="P9" s="25">
        <v>12</v>
      </c>
    </row>
    <row r="10" spans="3:16" s="5" customFormat="1" ht="15.75" customHeight="1">
      <c r="C10" s="95" t="s">
        <v>28</v>
      </c>
      <c r="D10" s="96"/>
      <c r="E10" s="96"/>
      <c r="F10" s="97"/>
      <c r="G10" s="1" t="s">
        <v>10</v>
      </c>
      <c r="H10" s="3">
        <f aca="true" t="shared" si="0" ref="H10:P10">SUM(H11:H13)</f>
        <v>36617398</v>
      </c>
      <c r="I10" s="3">
        <f t="shared" si="0"/>
        <v>174468</v>
      </c>
      <c r="J10" s="3">
        <f t="shared" si="0"/>
        <v>7951930</v>
      </c>
      <c r="K10" s="3">
        <f t="shared" si="0"/>
        <v>6133000</v>
      </c>
      <c r="L10" s="3">
        <f t="shared" si="0"/>
        <v>8269000</v>
      </c>
      <c r="M10" s="3">
        <f t="shared" si="0"/>
        <v>0</v>
      </c>
      <c r="N10" s="3">
        <f t="shared" si="0"/>
        <v>0</v>
      </c>
      <c r="O10" s="3">
        <f t="shared" si="0"/>
        <v>22353930</v>
      </c>
      <c r="P10" s="3">
        <f t="shared" si="0"/>
        <v>14089000</v>
      </c>
    </row>
    <row r="11" spans="3:16" s="5" customFormat="1" ht="15.75" customHeight="1">
      <c r="C11" s="98"/>
      <c r="D11" s="99"/>
      <c r="E11" s="99"/>
      <c r="F11" s="100"/>
      <c r="G11" s="1" t="s">
        <v>25</v>
      </c>
      <c r="H11" s="3">
        <f aca="true" t="shared" si="1" ref="H11:P11">SUMIF($G$13:$G$9735,$G$8,H41:H9738)</f>
        <v>0</v>
      </c>
      <c r="I11" s="3">
        <f t="shared" si="1"/>
        <v>0</v>
      </c>
      <c r="J11" s="3">
        <f t="shared" si="1"/>
        <v>0</v>
      </c>
      <c r="K11" s="3">
        <f t="shared" si="1"/>
        <v>0</v>
      </c>
      <c r="L11" s="3">
        <f t="shared" si="1"/>
        <v>0</v>
      </c>
      <c r="M11" s="3">
        <f t="shared" si="1"/>
        <v>0</v>
      </c>
      <c r="N11" s="3">
        <f t="shared" si="1"/>
        <v>0</v>
      </c>
      <c r="O11" s="3">
        <f t="shared" si="1"/>
        <v>0</v>
      </c>
      <c r="P11" s="3">
        <f t="shared" si="1"/>
        <v>0</v>
      </c>
    </row>
    <row r="12" spans="3:16" s="5" customFormat="1" ht="12.75">
      <c r="C12" s="98"/>
      <c r="D12" s="99"/>
      <c r="E12" s="99"/>
      <c r="F12" s="100"/>
      <c r="G12" s="2" t="s">
        <v>26</v>
      </c>
      <c r="H12" s="7">
        <f aca="true" t="shared" si="2" ref="H12:P12">SUMIF($G$13:$G$9735,$G$9,H41:H9738)</f>
        <v>0</v>
      </c>
      <c r="I12" s="7">
        <f t="shared" si="2"/>
        <v>0</v>
      </c>
      <c r="J12" s="7">
        <f t="shared" si="2"/>
        <v>0</v>
      </c>
      <c r="K12" s="7">
        <f t="shared" si="2"/>
        <v>0</v>
      </c>
      <c r="L12" s="7">
        <f t="shared" si="2"/>
        <v>0</v>
      </c>
      <c r="M12" s="7">
        <f t="shared" si="2"/>
        <v>0</v>
      </c>
      <c r="N12" s="7">
        <f t="shared" si="2"/>
        <v>0</v>
      </c>
      <c r="O12" s="7">
        <f t="shared" si="2"/>
        <v>0</v>
      </c>
      <c r="P12" s="7">
        <f t="shared" si="2"/>
        <v>0</v>
      </c>
    </row>
    <row r="13" spans="3:16" s="5" customFormat="1" ht="16.5">
      <c r="C13" s="101"/>
      <c r="D13" s="102"/>
      <c r="E13" s="102"/>
      <c r="F13" s="103"/>
      <c r="G13" s="2" t="s">
        <v>27</v>
      </c>
      <c r="H13" s="7">
        <f aca="true" t="shared" si="3" ref="H13:P13">SUMIF($G$13:$G$9735,$G$10,H41:H9738)</f>
        <v>36617398</v>
      </c>
      <c r="I13" s="7">
        <f t="shared" si="3"/>
        <v>174468</v>
      </c>
      <c r="J13" s="7">
        <f t="shared" si="3"/>
        <v>7951930</v>
      </c>
      <c r="K13" s="7">
        <f t="shared" si="3"/>
        <v>6133000</v>
      </c>
      <c r="L13" s="7">
        <f t="shared" si="3"/>
        <v>8269000</v>
      </c>
      <c r="M13" s="7">
        <f t="shared" si="3"/>
        <v>0</v>
      </c>
      <c r="N13" s="7">
        <f t="shared" si="3"/>
        <v>0</v>
      </c>
      <c r="O13" s="7">
        <f t="shared" si="3"/>
        <v>22353930</v>
      </c>
      <c r="P13" s="7">
        <f t="shared" si="3"/>
        <v>14089000</v>
      </c>
    </row>
    <row r="14" spans="3:16" s="12" customFormat="1" ht="41.25" customHeight="1" thickBot="1">
      <c r="C14" s="81" t="s">
        <v>29</v>
      </c>
      <c r="D14" s="82"/>
      <c r="E14" s="82"/>
      <c r="F14" s="82"/>
      <c r="G14" s="83"/>
      <c r="H14" s="23"/>
      <c r="I14" s="23"/>
      <c r="J14" s="23"/>
      <c r="K14" s="23"/>
      <c r="L14" s="23"/>
      <c r="M14" s="23"/>
      <c r="N14" s="23"/>
      <c r="O14" s="23"/>
      <c r="P14" s="23"/>
    </row>
    <row r="15" spans="3:16" s="12" customFormat="1" ht="16.5" customHeight="1" thickTop="1">
      <c r="C15" s="104">
        <v>1</v>
      </c>
      <c r="D15" s="80" t="s">
        <v>30</v>
      </c>
      <c r="E15" s="61">
        <v>2007</v>
      </c>
      <c r="F15" s="61">
        <v>2008</v>
      </c>
      <c r="G15" s="1" t="s">
        <v>10</v>
      </c>
      <c r="H15" s="13">
        <f>SUBTOTAL(9,H16:H18)</f>
        <v>400000</v>
      </c>
      <c r="I15" s="13">
        <f aca="true" t="shared" si="4" ref="I15:P15">SUBTOTAL(9,I16:I18)</f>
        <v>0</v>
      </c>
      <c r="J15" s="13">
        <f t="shared" si="4"/>
        <v>100000</v>
      </c>
      <c r="K15" s="13">
        <f t="shared" si="4"/>
        <v>300000</v>
      </c>
      <c r="L15" s="13">
        <f t="shared" si="4"/>
        <v>0</v>
      </c>
      <c r="M15" s="13">
        <f t="shared" si="4"/>
        <v>0</v>
      </c>
      <c r="N15" s="13">
        <f t="shared" si="4"/>
        <v>0</v>
      </c>
      <c r="O15" s="13">
        <f t="shared" si="4"/>
        <v>400000</v>
      </c>
      <c r="P15" s="31">
        <f t="shared" si="4"/>
        <v>0</v>
      </c>
    </row>
    <row r="16" spans="3:16" s="12" customFormat="1" ht="12.75">
      <c r="C16" s="105"/>
      <c r="D16" s="68"/>
      <c r="E16" s="62"/>
      <c r="F16" s="62"/>
      <c r="G16" s="1" t="s">
        <v>11</v>
      </c>
      <c r="H16" s="15">
        <v>400000</v>
      </c>
      <c r="I16" s="15">
        <v>0</v>
      </c>
      <c r="J16" s="15">
        <v>100000</v>
      </c>
      <c r="K16" s="15">
        <v>300000</v>
      </c>
      <c r="L16" s="15">
        <v>0</v>
      </c>
      <c r="M16" s="15"/>
      <c r="N16" s="15"/>
      <c r="O16" s="16">
        <f>J16+K16+L16</f>
        <v>400000</v>
      </c>
      <c r="P16" s="16">
        <f>H16-O16-I16</f>
        <v>0</v>
      </c>
    </row>
    <row r="17" spans="3:16" s="12" customFormat="1" ht="16.5">
      <c r="C17" s="105"/>
      <c r="D17" s="68"/>
      <c r="E17" s="62"/>
      <c r="F17" s="62"/>
      <c r="G17" s="2" t="s">
        <v>14</v>
      </c>
      <c r="H17" s="11">
        <v>0</v>
      </c>
      <c r="I17" s="11"/>
      <c r="J17" s="11">
        <v>0</v>
      </c>
      <c r="K17" s="11">
        <v>0</v>
      </c>
      <c r="L17" s="11"/>
      <c r="M17" s="11"/>
      <c r="N17" s="11"/>
      <c r="O17" s="14">
        <f>J17+K17+L17</f>
        <v>0</v>
      </c>
      <c r="P17" s="16">
        <f>H17-O17-I17</f>
        <v>0</v>
      </c>
    </row>
    <row r="18" spans="3:16" s="12" customFormat="1" ht="13.5" thickBot="1">
      <c r="C18" s="105"/>
      <c r="D18" s="68"/>
      <c r="E18" s="62"/>
      <c r="F18" s="62"/>
      <c r="G18" s="27" t="s">
        <v>7</v>
      </c>
      <c r="H18" s="28"/>
      <c r="I18" s="28"/>
      <c r="J18" s="28"/>
      <c r="K18" s="28"/>
      <c r="L18" s="28"/>
      <c r="M18" s="28"/>
      <c r="N18" s="28"/>
      <c r="O18" s="29"/>
      <c r="P18" s="16">
        <f>H18-O18-I18</f>
        <v>0</v>
      </c>
    </row>
    <row r="19" spans="3:16" s="12" customFormat="1" ht="16.5" customHeight="1" thickTop="1">
      <c r="C19" s="64">
        <v>2</v>
      </c>
      <c r="D19" s="67" t="s">
        <v>31</v>
      </c>
      <c r="E19" s="74">
        <v>2007</v>
      </c>
      <c r="F19" s="74">
        <v>2008</v>
      </c>
      <c r="G19" s="30" t="s">
        <v>10</v>
      </c>
      <c r="H19" s="31">
        <f>SUBTOTAL(9,H20:H22)</f>
        <v>400000</v>
      </c>
      <c r="I19" s="31">
        <f aca="true" t="shared" si="5" ref="I19:P19">SUBTOTAL(9,I20:I22)</f>
        <v>0</v>
      </c>
      <c r="J19" s="31">
        <f t="shared" si="5"/>
        <v>100000</v>
      </c>
      <c r="K19" s="31">
        <f t="shared" si="5"/>
        <v>300000</v>
      </c>
      <c r="L19" s="31">
        <f t="shared" si="5"/>
        <v>0</v>
      </c>
      <c r="M19" s="31">
        <f t="shared" si="5"/>
        <v>0</v>
      </c>
      <c r="N19" s="31">
        <f t="shared" si="5"/>
        <v>0</v>
      </c>
      <c r="O19" s="31">
        <f t="shared" si="5"/>
        <v>400000</v>
      </c>
      <c r="P19" s="31">
        <f t="shared" si="5"/>
        <v>0</v>
      </c>
    </row>
    <row r="20" spans="3:16" s="12" customFormat="1" ht="12.75">
      <c r="C20" s="65"/>
      <c r="D20" s="68"/>
      <c r="E20" s="62"/>
      <c r="F20" s="62"/>
      <c r="G20" s="1" t="s">
        <v>11</v>
      </c>
      <c r="H20" s="15">
        <v>400000</v>
      </c>
      <c r="I20" s="15">
        <v>0</v>
      </c>
      <c r="J20" s="15">
        <v>100000</v>
      </c>
      <c r="K20" s="15">
        <v>300000</v>
      </c>
      <c r="L20" s="15">
        <v>0</v>
      </c>
      <c r="M20" s="15">
        <v>0</v>
      </c>
      <c r="N20" s="15">
        <v>0</v>
      </c>
      <c r="O20" s="16">
        <f>J20+K20+L20</f>
        <v>400000</v>
      </c>
      <c r="P20" s="16">
        <f>H20-O20-I20</f>
        <v>0</v>
      </c>
    </row>
    <row r="21" spans="3:16" s="12" customFormat="1" ht="16.5">
      <c r="C21" s="65"/>
      <c r="D21" s="68"/>
      <c r="E21" s="62"/>
      <c r="F21" s="62"/>
      <c r="G21" s="2" t="s">
        <v>14</v>
      </c>
      <c r="H21" s="11"/>
      <c r="I21" s="11"/>
      <c r="J21" s="11"/>
      <c r="K21" s="11"/>
      <c r="L21" s="11"/>
      <c r="M21" s="11"/>
      <c r="N21" s="11"/>
      <c r="O21" s="14"/>
      <c r="P21" s="16">
        <f>H21-O21-I21</f>
        <v>0</v>
      </c>
    </row>
    <row r="22" spans="3:16" s="12" customFormat="1" ht="13.5" thickBot="1">
      <c r="C22" s="66"/>
      <c r="D22" s="69"/>
      <c r="E22" s="75"/>
      <c r="F22" s="75"/>
      <c r="G22" s="32" t="s">
        <v>7</v>
      </c>
      <c r="H22" s="33"/>
      <c r="I22" s="33"/>
      <c r="J22" s="33"/>
      <c r="K22" s="33"/>
      <c r="L22" s="33"/>
      <c r="M22" s="33"/>
      <c r="N22" s="33"/>
      <c r="O22" s="34"/>
      <c r="P22" s="16">
        <f>H22-O22-I22</f>
        <v>0</v>
      </c>
    </row>
    <row r="23" spans="3:16" s="12" customFormat="1" ht="16.5" customHeight="1" thickTop="1">
      <c r="C23" s="64"/>
      <c r="D23" s="67"/>
      <c r="E23" s="74"/>
      <c r="F23" s="74"/>
      <c r="G23" s="30" t="s">
        <v>10</v>
      </c>
      <c r="H23" s="31">
        <f>SUBTOTAL(9,H24:H26)</f>
        <v>0</v>
      </c>
      <c r="I23" s="31">
        <f aca="true" t="shared" si="6" ref="I23:P23">SUBTOTAL(9,I24:I26)</f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6"/>
        <v>0</v>
      </c>
      <c r="O23" s="31">
        <f t="shared" si="6"/>
        <v>0</v>
      </c>
      <c r="P23" s="31">
        <f t="shared" si="6"/>
        <v>0</v>
      </c>
    </row>
    <row r="24" spans="3:16" s="12" customFormat="1" ht="12.75">
      <c r="C24" s="65"/>
      <c r="D24" s="68"/>
      <c r="E24" s="62"/>
      <c r="F24" s="62"/>
      <c r="G24" s="1" t="s">
        <v>11</v>
      </c>
      <c r="H24" s="15"/>
      <c r="I24" s="15"/>
      <c r="J24" s="15"/>
      <c r="K24" s="15"/>
      <c r="L24" s="15"/>
      <c r="M24" s="15"/>
      <c r="N24" s="15"/>
      <c r="O24" s="16"/>
      <c r="P24" s="16">
        <f>H24-O24-I24</f>
        <v>0</v>
      </c>
    </row>
    <row r="25" spans="3:16" s="12" customFormat="1" ht="16.5">
      <c r="C25" s="65"/>
      <c r="D25" s="68"/>
      <c r="E25" s="62"/>
      <c r="F25" s="62"/>
      <c r="G25" s="2" t="s">
        <v>14</v>
      </c>
      <c r="H25" s="11"/>
      <c r="I25" s="11"/>
      <c r="J25" s="11"/>
      <c r="K25" s="11"/>
      <c r="L25" s="11"/>
      <c r="M25" s="11"/>
      <c r="N25" s="11"/>
      <c r="O25" s="14"/>
      <c r="P25" s="16">
        <f>H25-O25-I25</f>
        <v>0</v>
      </c>
    </row>
    <row r="26" spans="3:16" s="12" customFormat="1" ht="13.5" thickBot="1">
      <c r="C26" s="66"/>
      <c r="D26" s="69"/>
      <c r="E26" s="75"/>
      <c r="F26" s="75"/>
      <c r="G26" s="32" t="s">
        <v>7</v>
      </c>
      <c r="H26" s="33"/>
      <c r="I26" s="33"/>
      <c r="J26" s="33"/>
      <c r="K26" s="33"/>
      <c r="L26" s="33"/>
      <c r="M26" s="33"/>
      <c r="N26" s="33"/>
      <c r="O26" s="34"/>
      <c r="P26" s="16">
        <f>H26-O26-I26</f>
        <v>0</v>
      </c>
    </row>
    <row r="27" spans="3:16" s="12" customFormat="1" ht="16.5" customHeight="1" thickTop="1">
      <c r="C27" s="64"/>
      <c r="D27" s="67"/>
      <c r="E27" s="74"/>
      <c r="F27" s="74"/>
      <c r="G27" s="30" t="s">
        <v>10</v>
      </c>
      <c r="H27" s="31">
        <f>SUBTOTAL(9,H28:H30)</f>
        <v>0</v>
      </c>
      <c r="I27" s="31">
        <f aca="true" t="shared" si="7" ref="I27:P27">SUBTOTAL(9,I28:I30)</f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7"/>
        <v>0</v>
      </c>
      <c r="O27" s="31">
        <f t="shared" si="7"/>
        <v>0</v>
      </c>
      <c r="P27" s="31">
        <f t="shared" si="7"/>
        <v>0</v>
      </c>
    </row>
    <row r="28" spans="3:16" s="12" customFormat="1" ht="12.75">
      <c r="C28" s="65"/>
      <c r="D28" s="68"/>
      <c r="E28" s="62"/>
      <c r="F28" s="62"/>
      <c r="G28" s="1" t="s">
        <v>11</v>
      </c>
      <c r="H28" s="15"/>
      <c r="I28" s="15"/>
      <c r="J28" s="15"/>
      <c r="K28" s="15"/>
      <c r="L28" s="15"/>
      <c r="M28" s="15"/>
      <c r="N28" s="15"/>
      <c r="O28" s="16"/>
      <c r="P28" s="16">
        <f>H28-O28-I28</f>
        <v>0</v>
      </c>
    </row>
    <row r="29" spans="3:16" s="12" customFormat="1" ht="16.5">
      <c r="C29" s="65"/>
      <c r="D29" s="68"/>
      <c r="E29" s="62"/>
      <c r="F29" s="62"/>
      <c r="G29" s="2" t="s">
        <v>14</v>
      </c>
      <c r="H29" s="11"/>
      <c r="I29" s="11"/>
      <c r="J29" s="11"/>
      <c r="K29" s="11"/>
      <c r="L29" s="11"/>
      <c r="M29" s="11"/>
      <c r="N29" s="11"/>
      <c r="O29" s="14"/>
      <c r="P29" s="16">
        <f>H29-O29-I29</f>
        <v>0</v>
      </c>
    </row>
    <row r="30" spans="3:16" s="12" customFormat="1" ht="13.5" thickBot="1">
      <c r="C30" s="66"/>
      <c r="D30" s="69"/>
      <c r="E30" s="75"/>
      <c r="F30" s="75"/>
      <c r="G30" s="32" t="s">
        <v>7</v>
      </c>
      <c r="H30" s="33"/>
      <c r="I30" s="33"/>
      <c r="J30" s="33"/>
      <c r="K30" s="33"/>
      <c r="L30" s="33"/>
      <c r="M30" s="33"/>
      <c r="N30" s="33"/>
      <c r="O30" s="34"/>
      <c r="P30" s="16">
        <f>H30-O30-I30</f>
        <v>0</v>
      </c>
    </row>
    <row r="31" spans="3:16" s="12" customFormat="1" ht="16.5" customHeight="1" thickTop="1">
      <c r="C31" s="64"/>
      <c r="D31" s="67"/>
      <c r="E31" s="74"/>
      <c r="F31" s="74"/>
      <c r="G31" s="30" t="s">
        <v>10</v>
      </c>
      <c r="H31" s="31">
        <f>SUBTOTAL(9,H32:H34)</f>
        <v>0</v>
      </c>
      <c r="I31" s="31">
        <f aca="true" t="shared" si="8" ref="I31:P31">SUBTOTAL(9,I32:I34)</f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8"/>
        <v>0</v>
      </c>
      <c r="O31" s="31">
        <f t="shared" si="8"/>
        <v>0</v>
      </c>
      <c r="P31" s="31">
        <f t="shared" si="8"/>
        <v>0</v>
      </c>
    </row>
    <row r="32" spans="3:16" s="12" customFormat="1" ht="12.75">
      <c r="C32" s="65"/>
      <c r="D32" s="68"/>
      <c r="E32" s="62"/>
      <c r="F32" s="62"/>
      <c r="G32" s="1" t="s">
        <v>11</v>
      </c>
      <c r="H32" s="15"/>
      <c r="I32" s="15"/>
      <c r="J32" s="15"/>
      <c r="K32" s="15"/>
      <c r="L32" s="15"/>
      <c r="M32" s="15"/>
      <c r="N32" s="15"/>
      <c r="O32" s="16"/>
      <c r="P32" s="16">
        <f>H32-O32-I32</f>
        <v>0</v>
      </c>
    </row>
    <row r="33" spans="3:16" s="12" customFormat="1" ht="16.5">
      <c r="C33" s="65"/>
      <c r="D33" s="68"/>
      <c r="E33" s="62"/>
      <c r="F33" s="62"/>
      <c r="G33" s="2" t="s">
        <v>14</v>
      </c>
      <c r="H33" s="11"/>
      <c r="I33" s="11"/>
      <c r="J33" s="11"/>
      <c r="K33" s="11"/>
      <c r="L33" s="11"/>
      <c r="M33" s="11"/>
      <c r="N33" s="11"/>
      <c r="O33" s="14"/>
      <c r="P33" s="16">
        <f>H33-O33-I33</f>
        <v>0</v>
      </c>
    </row>
    <row r="34" spans="3:16" s="12" customFormat="1" ht="13.5" thickBot="1">
      <c r="C34" s="66"/>
      <c r="D34" s="69"/>
      <c r="E34" s="75"/>
      <c r="F34" s="75"/>
      <c r="G34" s="32" t="s">
        <v>7</v>
      </c>
      <c r="H34" s="33"/>
      <c r="I34" s="33"/>
      <c r="J34" s="33"/>
      <c r="K34" s="33"/>
      <c r="L34" s="33"/>
      <c r="M34" s="33"/>
      <c r="N34" s="33"/>
      <c r="O34" s="34"/>
      <c r="P34" s="16">
        <f>H34-O34-I34</f>
        <v>0</v>
      </c>
    </row>
    <row r="35" spans="3:16" s="12" customFormat="1" ht="16.5" customHeight="1" thickTop="1">
      <c r="C35" s="64"/>
      <c r="D35" s="67"/>
      <c r="E35" s="74"/>
      <c r="F35" s="74"/>
      <c r="G35" s="30" t="s">
        <v>10</v>
      </c>
      <c r="H35" s="31">
        <f>SUBTOTAL(9,H36:H38)</f>
        <v>0</v>
      </c>
      <c r="I35" s="31">
        <f aca="true" t="shared" si="9" ref="I35:P35">SUBTOTAL(9,I36:I38)</f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9"/>
        <v>0</v>
      </c>
      <c r="O35" s="31">
        <f t="shared" si="9"/>
        <v>0</v>
      </c>
      <c r="P35" s="31">
        <f t="shared" si="9"/>
        <v>0</v>
      </c>
    </row>
    <row r="36" spans="3:16" s="12" customFormat="1" ht="12.75">
      <c r="C36" s="65"/>
      <c r="D36" s="68"/>
      <c r="E36" s="62"/>
      <c r="F36" s="62"/>
      <c r="G36" s="1" t="s">
        <v>11</v>
      </c>
      <c r="H36" s="15"/>
      <c r="I36" s="15"/>
      <c r="J36" s="15"/>
      <c r="K36" s="15"/>
      <c r="L36" s="15"/>
      <c r="M36" s="15"/>
      <c r="N36" s="15"/>
      <c r="O36" s="16"/>
      <c r="P36" s="16">
        <f>H36-O36-I36</f>
        <v>0</v>
      </c>
    </row>
    <row r="37" spans="3:16" s="12" customFormat="1" ht="16.5">
      <c r="C37" s="65"/>
      <c r="D37" s="68"/>
      <c r="E37" s="62"/>
      <c r="F37" s="62"/>
      <c r="G37" s="2" t="s">
        <v>14</v>
      </c>
      <c r="H37" s="11"/>
      <c r="I37" s="11"/>
      <c r="J37" s="11"/>
      <c r="K37" s="11"/>
      <c r="L37" s="11"/>
      <c r="M37" s="11"/>
      <c r="N37" s="11"/>
      <c r="O37" s="14"/>
      <c r="P37" s="16">
        <f>H37-O37-I37</f>
        <v>0</v>
      </c>
    </row>
    <row r="38" spans="3:16" s="12" customFormat="1" ht="13.5" thickBot="1">
      <c r="C38" s="66"/>
      <c r="D38" s="69"/>
      <c r="E38" s="75"/>
      <c r="F38" s="75"/>
      <c r="G38" s="32" t="s">
        <v>7</v>
      </c>
      <c r="H38" s="33"/>
      <c r="I38" s="33"/>
      <c r="J38" s="33"/>
      <c r="K38" s="33"/>
      <c r="L38" s="33"/>
      <c r="M38" s="33"/>
      <c r="N38" s="33"/>
      <c r="O38" s="34"/>
      <c r="P38" s="16">
        <f>H38-O38-I38</f>
        <v>0</v>
      </c>
    </row>
    <row r="39" spans="3:16" s="12" customFormat="1" ht="41.25" customHeight="1" thickBot="1" thickTop="1">
      <c r="C39" s="81" t="s">
        <v>17</v>
      </c>
      <c r="D39" s="82"/>
      <c r="E39" s="82"/>
      <c r="F39" s="82"/>
      <c r="G39" s="83"/>
      <c r="H39" s="23">
        <f>SUBTOTAL(9,H40:H43)</f>
        <v>1861787</v>
      </c>
      <c r="I39" s="23">
        <f aca="true" t="shared" si="10" ref="I39:P39">SUBTOTAL(9,I40:I43)</f>
        <v>61787</v>
      </c>
      <c r="J39" s="23">
        <f t="shared" si="10"/>
        <v>500000</v>
      </c>
      <c r="K39" s="23">
        <f t="shared" si="10"/>
        <v>1300000</v>
      </c>
      <c r="L39" s="23">
        <f t="shared" si="10"/>
        <v>0</v>
      </c>
      <c r="M39" s="23">
        <f t="shared" si="10"/>
        <v>0</v>
      </c>
      <c r="N39" s="23">
        <f t="shared" si="10"/>
        <v>0</v>
      </c>
      <c r="O39" s="23">
        <f t="shared" si="10"/>
        <v>1800000</v>
      </c>
      <c r="P39" s="23">
        <f t="shared" si="10"/>
        <v>0</v>
      </c>
    </row>
    <row r="40" spans="3:16" s="12" customFormat="1" ht="16.5" customHeight="1" thickTop="1">
      <c r="C40" s="64">
        <v>3</v>
      </c>
      <c r="D40" s="67" t="s">
        <v>33</v>
      </c>
      <c r="E40" s="74">
        <v>2003</v>
      </c>
      <c r="F40" s="74">
        <v>2008</v>
      </c>
      <c r="G40" s="30" t="s">
        <v>10</v>
      </c>
      <c r="H40" s="31">
        <f>SUBTOTAL(9,H41:H43)</f>
        <v>1861787</v>
      </c>
      <c r="I40" s="31">
        <f aca="true" t="shared" si="11" ref="I40:P40">SUBTOTAL(9,I41:I43)</f>
        <v>61787</v>
      </c>
      <c r="J40" s="31">
        <f t="shared" si="11"/>
        <v>500000</v>
      </c>
      <c r="K40" s="31">
        <f t="shared" si="11"/>
        <v>1300000</v>
      </c>
      <c r="L40" s="31">
        <f t="shared" si="11"/>
        <v>0</v>
      </c>
      <c r="M40" s="31">
        <f t="shared" si="11"/>
        <v>0</v>
      </c>
      <c r="N40" s="31">
        <f t="shared" si="11"/>
        <v>0</v>
      </c>
      <c r="O40" s="31">
        <f t="shared" si="11"/>
        <v>1800000</v>
      </c>
      <c r="P40" s="31">
        <f t="shared" si="11"/>
        <v>0</v>
      </c>
    </row>
    <row r="41" spans="3:16" s="12" customFormat="1" ht="12.75">
      <c r="C41" s="65"/>
      <c r="D41" s="68"/>
      <c r="E41" s="62"/>
      <c r="F41" s="62"/>
      <c r="G41" s="1" t="s">
        <v>11</v>
      </c>
      <c r="H41" s="15">
        <v>1081787</v>
      </c>
      <c r="I41" s="15">
        <v>61787</v>
      </c>
      <c r="J41" s="15">
        <v>500000</v>
      </c>
      <c r="K41" s="15">
        <v>520000</v>
      </c>
      <c r="L41" s="15"/>
      <c r="M41" s="15"/>
      <c r="N41" s="15"/>
      <c r="O41" s="16">
        <f>J41+K41+L41</f>
        <v>1020000</v>
      </c>
      <c r="P41" s="16">
        <f>H41-O41-I41</f>
        <v>0</v>
      </c>
    </row>
    <row r="42" spans="3:16" s="12" customFormat="1" ht="16.5">
      <c r="C42" s="65"/>
      <c r="D42" s="68"/>
      <c r="E42" s="62"/>
      <c r="F42" s="62"/>
      <c r="G42" s="2" t="s">
        <v>14</v>
      </c>
      <c r="H42" s="11">
        <v>780000</v>
      </c>
      <c r="I42" s="11"/>
      <c r="J42" s="11">
        <v>0</v>
      </c>
      <c r="K42" s="11">
        <v>780000</v>
      </c>
      <c r="L42" s="11"/>
      <c r="M42" s="11"/>
      <c r="N42" s="11"/>
      <c r="O42" s="14">
        <f>J42+K42+L42</f>
        <v>780000</v>
      </c>
      <c r="P42" s="16">
        <f>H42-O42-I42</f>
        <v>0</v>
      </c>
    </row>
    <row r="43" spans="3:16" s="12" customFormat="1" ht="13.5" thickBot="1">
      <c r="C43" s="66"/>
      <c r="D43" s="69"/>
      <c r="E43" s="75"/>
      <c r="F43" s="75"/>
      <c r="G43" s="32" t="s">
        <v>7</v>
      </c>
      <c r="H43" s="33"/>
      <c r="I43" s="33"/>
      <c r="J43" s="33"/>
      <c r="K43" s="33"/>
      <c r="L43" s="33"/>
      <c r="M43" s="33"/>
      <c r="N43" s="33"/>
      <c r="O43" s="34"/>
      <c r="P43" s="16">
        <f>H43-O43-I43</f>
        <v>0</v>
      </c>
    </row>
    <row r="44" spans="3:16" s="12" customFormat="1" ht="16.5" customHeight="1" thickTop="1">
      <c r="C44" s="64">
        <v>4</v>
      </c>
      <c r="D44" s="67" t="s">
        <v>34</v>
      </c>
      <c r="E44" s="74">
        <v>2007</v>
      </c>
      <c r="F44" s="74">
        <v>2008</v>
      </c>
      <c r="G44" s="30" t="s">
        <v>10</v>
      </c>
      <c r="H44" s="31">
        <f>SUBTOTAL(9,H45:H47)</f>
        <v>202345</v>
      </c>
      <c r="I44" s="31">
        <f aca="true" t="shared" si="12" ref="I44:P44">SUBTOTAL(9,I45:I47)</f>
        <v>47345</v>
      </c>
      <c r="J44" s="31">
        <f t="shared" si="12"/>
        <v>80000</v>
      </c>
      <c r="K44" s="31">
        <f t="shared" si="12"/>
        <v>75000</v>
      </c>
      <c r="L44" s="31">
        <f t="shared" si="12"/>
        <v>0</v>
      </c>
      <c r="M44" s="31">
        <f t="shared" si="12"/>
        <v>0</v>
      </c>
      <c r="N44" s="31">
        <f t="shared" si="12"/>
        <v>0</v>
      </c>
      <c r="O44" s="31">
        <f t="shared" si="12"/>
        <v>155000</v>
      </c>
      <c r="P44" s="31">
        <f t="shared" si="12"/>
        <v>0</v>
      </c>
    </row>
    <row r="45" spans="3:18" s="12" customFormat="1" ht="12.75">
      <c r="C45" s="65"/>
      <c r="D45" s="68"/>
      <c r="E45" s="62"/>
      <c r="F45" s="62"/>
      <c r="G45" s="1" t="s">
        <v>11</v>
      </c>
      <c r="H45" s="15">
        <v>202345</v>
      </c>
      <c r="I45" s="15">
        <v>47345</v>
      </c>
      <c r="J45" s="15">
        <v>80000</v>
      </c>
      <c r="K45" s="15">
        <v>75000</v>
      </c>
      <c r="L45" s="15">
        <v>0</v>
      </c>
      <c r="M45" s="15">
        <v>0</v>
      </c>
      <c r="N45" s="15">
        <v>0</v>
      </c>
      <c r="O45" s="16">
        <f>J45+K45+L45</f>
        <v>155000</v>
      </c>
      <c r="P45" s="16">
        <f>H45-O45-I45</f>
        <v>0</v>
      </c>
      <c r="Q45" s="16">
        <f>SUM(J45:P45)</f>
        <v>310000</v>
      </c>
      <c r="R45" s="16">
        <f>H45-I45-Q45</f>
        <v>-155000</v>
      </c>
    </row>
    <row r="46" spans="3:16" s="12" customFormat="1" ht="16.5">
      <c r="C46" s="65"/>
      <c r="D46" s="68"/>
      <c r="E46" s="62"/>
      <c r="F46" s="62"/>
      <c r="G46" s="2" t="s">
        <v>14</v>
      </c>
      <c r="H46" s="11"/>
      <c r="I46" s="11"/>
      <c r="J46" s="11"/>
      <c r="K46" s="11"/>
      <c r="L46" s="11"/>
      <c r="M46" s="11"/>
      <c r="N46" s="11"/>
      <c r="O46" s="14">
        <f>J46+K46+L46</f>
        <v>0</v>
      </c>
      <c r="P46" s="16">
        <f>H46-O46-I46</f>
        <v>0</v>
      </c>
    </row>
    <row r="47" spans="3:16" s="12" customFormat="1" ht="13.5" thickBot="1">
      <c r="C47" s="66"/>
      <c r="D47" s="69"/>
      <c r="E47" s="75"/>
      <c r="F47" s="75"/>
      <c r="G47" s="32" t="s">
        <v>7</v>
      </c>
      <c r="H47" s="33"/>
      <c r="I47" s="33"/>
      <c r="J47" s="33"/>
      <c r="K47" s="33"/>
      <c r="L47" s="33"/>
      <c r="M47" s="33"/>
      <c r="N47" s="33"/>
      <c r="O47" s="34"/>
      <c r="P47" s="16">
        <f>H47-O47-I47</f>
        <v>0</v>
      </c>
    </row>
    <row r="48" spans="3:16" s="12" customFormat="1" ht="16.5" customHeight="1" thickTop="1">
      <c r="C48" s="64">
        <v>5</v>
      </c>
      <c r="D48" s="70" t="s">
        <v>32</v>
      </c>
      <c r="E48" s="61">
        <v>2007</v>
      </c>
      <c r="F48" s="61">
        <v>2008</v>
      </c>
      <c r="G48" s="30" t="s">
        <v>10</v>
      </c>
      <c r="H48" s="31">
        <f>SUBTOTAL(9,H49:H51)</f>
        <v>2100000</v>
      </c>
      <c r="I48" s="31">
        <f aca="true" t="shared" si="13" ref="I48:P48">SUBTOTAL(9,I49:I51)</f>
        <v>0</v>
      </c>
      <c r="J48" s="31">
        <f t="shared" si="13"/>
        <v>600000</v>
      </c>
      <c r="K48" s="31">
        <f t="shared" si="13"/>
        <v>1500000</v>
      </c>
      <c r="L48" s="31">
        <f t="shared" si="13"/>
        <v>0</v>
      </c>
      <c r="M48" s="31">
        <f t="shared" si="13"/>
        <v>0</v>
      </c>
      <c r="N48" s="31">
        <f t="shared" si="13"/>
        <v>0</v>
      </c>
      <c r="O48" s="31">
        <f t="shared" si="13"/>
        <v>2100000</v>
      </c>
      <c r="P48" s="31">
        <f t="shared" si="13"/>
        <v>0</v>
      </c>
    </row>
    <row r="49" spans="3:16" s="12" customFormat="1" ht="12.75">
      <c r="C49" s="65"/>
      <c r="D49" s="71"/>
      <c r="E49" s="62"/>
      <c r="F49" s="62"/>
      <c r="G49" s="1" t="s">
        <v>11</v>
      </c>
      <c r="H49" s="15">
        <v>2100000</v>
      </c>
      <c r="I49" s="15"/>
      <c r="J49" s="15">
        <v>600000</v>
      </c>
      <c r="K49" s="15">
        <v>1500000</v>
      </c>
      <c r="L49" s="15"/>
      <c r="M49" s="15"/>
      <c r="N49" s="15"/>
      <c r="O49" s="16">
        <f>J49+K49+L49</f>
        <v>2100000</v>
      </c>
      <c r="P49" s="16">
        <f>H49-O49-I49</f>
        <v>0</v>
      </c>
    </row>
    <row r="50" spans="3:16" s="12" customFormat="1" ht="16.5">
      <c r="C50" s="65"/>
      <c r="D50" s="71"/>
      <c r="E50" s="62"/>
      <c r="F50" s="62"/>
      <c r="G50" s="2" t="s">
        <v>14</v>
      </c>
      <c r="H50" s="11"/>
      <c r="I50" s="11"/>
      <c r="J50" s="11"/>
      <c r="K50" s="11"/>
      <c r="L50" s="11"/>
      <c r="M50" s="11"/>
      <c r="N50" s="11"/>
      <c r="O50" s="14">
        <f>J50+K50+L50</f>
        <v>0</v>
      </c>
      <c r="P50" s="16">
        <f>H50-O50-I50</f>
        <v>0</v>
      </c>
    </row>
    <row r="51" spans="3:16" s="12" customFormat="1" ht="13.5" thickBot="1">
      <c r="C51" s="66"/>
      <c r="D51" s="72"/>
      <c r="E51" s="63"/>
      <c r="F51" s="63"/>
      <c r="G51" s="32" t="s">
        <v>7</v>
      </c>
      <c r="H51" s="33"/>
      <c r="I51" s="33"/>
      <c r="J51" s="33"/>
      <c r="K51" s="33"/>
      <c r="L51" s="33"/>
      <c r="M51" s="33"/>
      <c r="N51" s="33"/>
      <c r="O51" s="34"/>
      <c r="P51" s="16">
        <f>H51-O51-I51</f>
        <v>0</v>
      </c>
    </row>
    <row r="52" spans="3:16" s="12" customFormat="1" ht="16.5" customHeight="1" thickTop="1">
      <c r="C52" s="64">
        <v>6</v>
      </c>
      <c r="D52" s="70" t="s">
        <v>35</v>
      </c>
      <c r="E52" s="61">
        <v>2007</v>
      </c>
      <c r="F52" s="61">
        <v>2008</v>
      </c>
      <c r="G52" s="30" t="s">
        <v>10</v>
      </c>
      <c r="H52" s="31">
        <f>SUBTOTAL(9,H53:H55)</f>
        <v>560000</v>
      </c>
      <c r="I52" s="31">
        <f aca="true" t="shared" si="14" ref="I52:P52">SUBTOTAL(9,I53:I55)</f>
        <v>0</v>
      </c>
      <c r="J52" s="31">
        <f t="shared" si="14"/>
        <v>60000</v>
      </c>
      <c r="K52" s="31">
        <f t="shared" si="14"/>
        <v>500000</v>
      </c>
      <c r="L52" s="31">
        <f t="shared" si="14"/>
        <v>0</v>
      </c>
      <c r="M52" s="31">
        <f t="shared" si="14"/>
        <v>0</v>
      </c>
      <c r="N52" s="31">
        <f t="shared" si="14"/>
        <v>0</v>
      </c>
      <c r="O52" s="31">
        <f t="shared" si="14"/>
        <v>560000</v>
      </c>
      <c r="P52" s="31">
        <f t="shared" si="14"/>
        <v>0</v>
      </c>
    </row>
    <row r="53" spans="3:16" s="12" customFormat="1" ht="12.75">
      <c r="C53" s="65"/>
      <c r="D53" s="71"/>
      <c r="E53" s="62"/>
      <c r="F53" s="62"/>
      <c r="G53" s="1" t="s">
        <v>11</v>
      </c>
      <c r="H53" s="15">
        <v>560000</v>
      </c>
      <c r="I53" s="15"/>
      <c r="J53" s="15">
        <v>60000</v>
      </c>
      <c r="K53" s="15">
        <v>500000</v>
      </c>
      <c r="L53" s="15"/>
      <c r="M53" s="15"/>
      <c r="N53" s="15"/>
      <c r="O53" s="16">
        <f>J53+K53+L53</f>
        <v>560000</v>
      </c>
      <c r="P53" s="16">
        <f>H53-O53-I53</f>
        <v>0</v>
      </c>
    </row>
    <row r="54" spans="3:16" s="12" customFormat="1" ht="16.5">
      <c r="C54" s="65"/>
      <c r="D54" s="71"/>
      <c r="E54" s="62"/>
      <c r="F54" s="62"/>
      <c r="G54" s="2" t="s">
        <v>14</v>
      </c>
      <c r="H54" s="11"/>
      <c r="I54" s="11"/>
      <c r="J54" s="11"/>
      <c r="K54" s="11"/>
      <c r="L54" s="11"/>
      <c r="M54" s="11"/>
      <c r="N54" s="11"/>
      <c r="O54" s="14">
        <f>J54+K54+L54</f>
        <v>0</v>
      </c>
      <c r="P54" s="16">
        <f>H54-O54-I54</f>
        <v>0</v>
      </c>
    </row>
    <row r="55" spans="3:16" s="12" customFormat="1" ht="13.5" thickBot="1">
      <c r="C55" s="66"/>
      <c r="D55" s="72"/>
      <c r="E55" s="63"/>
      <c r="F55" s="63"/>
      <c r="G55" s="32" t="s">
        <v>7</v>
      </c>
      <c r="H55" s="33"/>
      <c r="I55" s="33"/>
      <c r="J55" s="33"/>
      <c r="K55" s="33"/>
      <c r="L55" s="33"/>
      <c r="M55" s="33"/>
      <c r="N55" s="33"/>
      <c r="O55" s="34"/>
      <c r="P55" s="16">
        <f>H55-O55-I55</f>
        <v>0</v>
      </c>
    </row>
    <row r="56" spans="3:16" s="12" customFormat="1" ht="16.5" customHeight="1" thickTop="1">
      <c r="C56" s="64">
        <v>7</v>
      </c>
      <c r="D56" s="70" t="s">
        <v>36</v>
      </c>
      <c r="E56" s="61">
        <v>2008</v>
      </c>
      <c r="F56" s="61">
        <v>2008</v>
      </c>
      <c r="G56" s="30" t="s">
        <v>10</v>
      </c>
      <c r="H56" s="31">
        <f>SUBTOTAL(9,H57:H59)</f>
        <v>300000</v>
      </c>
      <c r="I56" s="31">
        <f aca="true" t="shared" si="15" ref="I56:P56">SUBTOTAL(9,I57:I59)</f>
        <v>0</v>
      </c>
      <c r="J56" s="31">
        <f t="shared" si="15"/>
        <v>0</v>
      </c>
      <c r="K56" s="31">
        <f t="shared" si="15"/>
        <v>300000</v>
      </c>
      <c r="L56" s="31">
        <f t="shared" si="15"/>
        <v>0</v>
      </c>
      <c r="M56" s="31">
        <f t="shared" si="15"/>
        <v>0</v>
      </c>
      <c r="N56" s="31">
        <f t="shared" si="15"/>
        <v>0</v>
      </c>
      <c r="O56" s="31">
        <f t="shared" si="15"/>
        <v>300000</v>
      </c>
      <c r="P56" s="31">
        <f t="shared" si="15"/>
        <v>0</v>
      </c>
    </row>
    <row r="57" spans="3:16" s="12" customFormat="1" ht="12.75">
      <c r="C57" s="65"/>
      <c r="D57" s="71"/>
      <c r="E57" s="62"/>
      <c r="F57" s="62"/>
      <c r="G57" s="1" t="s">
        <v>11</v>
      </c>
      <c r="H57" s="15">
        <v>300000</v>
      </c>
      <c r="I57" s="15"/>
      <c r="J57" s="15"/>
      <c r="K57" s="15">
        <v>300000</v>
      </c>
      <c r="L57" s="15"/>
      <c r="M57" s="15"/>
      <c r="N57" s="15"/>
      <c r="O57" s="16">
        <f>J57+K57+L57</f>
        <v>300000</v>
      </c>
      <c r="P57" s="16">
        <f>H57-O57-I57</f>
        <v>0</v>
      </c>
    </row>
    <row r="58" spans="3:16" s="12" customFormat="1" ht="16.5">
      <c r="C58" s="65"/>
      <c r="D58" s="71"/>
      <c r="E58" s="62"/>
      <c r="F58" s="62"/>
      <c r="G58" s="2" t="s">
        <v>14</v>
      </c>
      <c r="H58" s="11"/>
      <c r="I58" s="11"/>
      <c r="J58" s="11"/>
      <c r="K58" s="11"/>
      <c r="L58" s="11"/>
      <c r="M58" s="11"/>
      <c r="N58" s="11"/>
      <c r="O58" s="14">
        <f>J58+K58+L58</f>
        <v>0</v>
      </c>
      <c r="P58" s="16">
        <f>H58-O58-I58</f>
        <v>0</v>
      </c>
    </row>
    <row r="59" spans="3:16" s="12" customFormat="1" ht="13.5" thickBot="1">
      <c r="C59" s="66"/>
      <c r="D59" s="72"/>
      <c r="E59" s="63"/>
      <c r="F59" s="63"/>
      <c r="G59" s="32" t="s">
        <v>7</v>
      </c>
      <c r="H59" s="33"/>
      <c r="I59" s="33"/>
      <c r="J59" s="33"/>
      <c r="K59" s="33"/>
      <c r="L59" s="33"/>
      <c r="M59" s="33"/>
      <c r="N59" s="33"/>
      <c r="O59" s="34"/>
      <c r="P59" s="16">
        <f>H59-O59-I59</f>
        <v>0</v>
      </c>
    </row>
    <row r="60" spans="3:16" s="12" customFormat="1" ht="16.5" customHeight="1" thickTop="1">
      <c r="C60" s="64">
        <v>8</v>
      </c>
      <c r="D60" s="80" t="s">
        <v>37</v>
      </c>
      <c r="E60" s="61">
        <v>2006</v>
      </c>
      <c r="F60" s="61">
        <v>2009</v>
      </c>
      <c r="G60" s="30" t="s">
        <v>10</v>
      </c>
      <c r="H60" s="31">
        <f>SUBTOTAL(9,H61:H63)</f>
        <v>1595246</v>
      </c>
      <c r="I60" s="31">
        <f aca="true" t="shared" si="16" ref="I60:P60">SUBTOTAL(9,I61:I63)</f>
        <v>5246</v>
      </c>
      <c r="J60" s="31">
        <f t="shared" si="16"/>
        <v>90000</v>
      </c>
      <c r="K60" s="31">
        <f t="shared" si="16"/>
        <v>200000</v>
      </c>
      <c r="L60" s="31">
        <f t="shared" si="16"/>
        <v>400000</v>
      </c>
      <c r="M60" s="31">
        <f t="shared" si="16"/>
        <v>0</v>
      </c>
      <c r="N60" s="31">
        <f t="shared" si="16"/>
        <v>0</v>
      </c>
      <c r="O60" s="31">
        <f t="shared" si="16"/>
        <v>690000</v>
      </c>
      <c r="P60" s="31">
        <f t="shared" si="16"/>
        <v>900000</v>
      </c>
    </row>
    <row r="61" spans="3:16" s="12" customFormat="1" ht="12.75">
      <c r="C61" s="65"/>
      <c r="D61" s="68"/>
      <c r="E61" s="62"/>
      <c r="F61" s="62"/>
      <c r="G61" s="1" t="s">
        <v>11</v>
      </c>
      <c r="H61" s="15">
        <v>695246</v>
      </c>
      <c r="I61" s="15">
        <v>5246</v>
      </c>
      <c r="J61" s="15">
        <v>90000</v>
      </c>
      <c r="K61" s="15">
        <v>200000</v>
      </c>
      <c r="L61" s="15">
        <v>400000</v>
      </c>
      <c r="M61" s="15"/>
      <c r="N61" s="15"/>
      <c r="O61" s="16">
        <f>J61+K61+L61</f>
        <v>690000</v>
      </c>
      <c r="P61" s="16">
        <f>H61-O61-I61</f>
        <v>0</v>
      </c>
    </row>
    <row r="62" spans="3:16" s="12" customFormat="1" ht="16.5">
      <c r="C62" s="65"/>
      <c r="D62" s="68"/>
      <c r="E62" s="62"/>
      <c r="F62" s="62"/>
      <c r="G62" s="2" t="s">
        <v>14</v>
      </c>
      <c r="H62" s="11">
        <v>900000</v>
      </c>
      <c r="I62" s="11"/>
      <c r="J62" s="11"/>
      <c r="K62" s="11"/>
      <c r="L62" s="11"/>
      <c r="M62" s="11"/>
      <c r="N62" s="11"/>
      <c r="O62" s="14">
        <f>J62+K62+L62</f>
        <v>0</v>
      </c>
      <c r="P62" s="16">
        <f>H62-O62-I62</f>
        <v>900000</v>
      </c>
    </row>
    <row r="63" spans="3:16" s="12" customFormat="1" ht="13.5" thickBot="1">
      <c r="C63" s="66"/>
      <c r="D63" s="78"/>
      <c r="E63" s="63"/>
      <c r="F63" s="63"/>
      <c r="G63" s="32" t="s">
        <v>7</v>
      </c>
      <c r="H63" s="33"/>
      <c r="I63" s="33"/>
      <c r="J63" s="33"/>
      <c r="K63" s="33"/>
      <c r="L63" s="33"/>
      <c r="M63" s="33"/>
      <c r="N63" s="33"/>
      <c r="O63" s="34"/>
      <c r="P63" s="16">
        <f>H63-O63-I63</f>
        <v>0</v>
      </c>
    </row>
    <row r="64" spans="3:16" s="12" customFormat="1" ht="16.5" customHeight="1" thickTop="1">
      <c r="C64" s="64">
        <v>9</v>
      </c>
      <c r="D64" s="70" t="s">
        <v>38</v>
      </c>
      <c r="E64" s="61">
        <v>2007</v>
      </c>
      <c r="F64" s="61">
        <v>2008</v>
      </c>
      <c r="G64" s="30" t="s">
        <v>10</v>
      </c>
      <c r="H64" s="31">
        <f>SUBTOTAL(9,H65:H67)</f>
        <v>330000</v>
      </c>
      <c r="I64" s="31">
        <f aca="true" t="shared" si="17" ref="I64:P64">SUBTOTAL(9,I65:I67)</f>
        <v>0</v>
      </c>
      <c r="J64" s="31">
        <f t="shared" si="17"/>
        <v>30000</v>
      </c>
      <c r="K64" s="31">
        <f t="shared" si="17"/>
        <v>100000</v>
      </c>
      <c r="L64" s="31">
        <f t="shared" si="17"/>
        <v>200000</v>
      </c>
      <c r="M64" s="31">
        <f t="shared" si="17"/>
        <v>0</v>
      </c>
      <c r="N64" s="31">
        <f t="shared" si="17"/>
        <v>0</v>
      </c>
      <c r="O64" s="31">
        <f t="shared" si="17"/>
        <v>330000</v>
      </c>
      <c r="P64" s="31">
        <f t="shared" si="17"/>
        <v>0</v>
      </c>
    </row>
    <row r="65" spans="3:16" s="12" customFormat="1" ht="12.75">
      <c r="C65" s="65"/>
      <c r="D65" s="71"/>
      <c r="E65" s="62"/>
      <c r="F65" s="62"/>
      <c r="G65" s="1" t="s">
        <v>11</v>
      </c>
      <c r="H65" s="15">
        <v>330000</v>
      </c>
      <c r="I65" s="15"/>
      <c r="J65" s="15">
        <v>30000</v>
      </c>
      <c r="K65" s="15">
        <v>100000</v>
      </c>
      <c r="L65" s="15">
        <v>200000</v>
      </c>
      <c r="M65" s="15"/>
      <c r="N65" s="15"/>
      <c r="O65" s="16">
        <f>J65+K65+L65</f>
        <v>330000</v>
      </c>
      <c r="P65" s="16">
        <f>H65-O65-I65</f>
        <v>0</v>
      </c>
    </row>
    <row r="66" spans="3:16" s="12" customFormat="1" ht="16.5">
      <c r="C66" s="65"/>
      <c r="D66" s="71"/>
      <c r="E66" s="62"/>
      <c r="F66" s="62"/>
      <c r="G66" s="2" t="s">
        <v>14</v>
      </c>
      <c r="H66" s="11"/>
      <c r="I66" s="11"/>
      <c r="J66" s="11"/>
      <c r="K66" s="11"/>
      <c r="L66" s="11"/>
      <c r="M66" s="11"/>
      <c r="N66" s="11"/>
      <c r="O66" s="14">
        <f>J66+K66+L66</f>
        <v>0</v>
      </c>
      <c r="P66" s="16">
        <f>H66-O66-I66</f>
        <v>0</v>
      </c>
    </row>
    <row r="67" spans="3:16" s="12" customFormat="1" ht="13.5" thickBot="1">
      <c r="C67" s="66"/>
      <c r="D67" s="72"/>
      <c r="E67" s="63"/>
      <c r="F67" s="63"/>
      <c r="G67" s="32" t="s">
        <v>7</v>
      </c>
      <c r="H67" s="33"/>
      <c r="I67" s="33"/>
      <c r="J67" s="33"/>
      <c r="K67" s="33"/>
      <c r="L67" s="33"/>
      <c r="M67" s="33"/>
      <c r="N67" s="33"/>
      <c r="O67" s="34"/>
      <c r="P67" s="16">
        <f>H67-O67-I67</f>
        <v>0</v>
      </c>
    </row>
    <row r="68" spans="3:16" s="12" customFormat="1" ht="16.5" customHeight="1" thickTop="1">
      <c r="C68" s="64"/>
      <c r="D68" s="80" t="s">
        <v>39</v>
      </c>
      <c r="E68" s="61">
        <v>2008</v>
      </c>
      <c r="F68" s="61">
        <v>2009</v>
      </c>
      <c r="G68" s="30" t="s">
        <v>10</v>
      </c>
      <c r="H68" s="31">
        <f>SUBTOTAL(9,H69:H71)</f>
        <v>400000</v>
      </c>
      <c r="I68" s="31">
        <f aca="true" t="shared" si="18" ref="I68:P68">SUBTOTAL(9,I69:I71)</f>
        <v>0</v>
      </c>
      <c r="J68" s="31">
        <f t="shared" si="18"/>
        <v>0</v>
      </c>
      <c r="K68" s="31">
        <f t="shared" si="18"/>
        <v>100000</v>
      </c>
      <c r="L68" s="31">
        <f t="shared" si="18"/>
        <v>300000</v>
      </c>
      <c r="M68" s="31">
        <f t="shared" si="18"/>
        <v>0</v>
      </c>
      <c r="N68" s="31">
        <f t="shared" si="18"/>
        <v>0</v>
      </c>
      <c r="O68" s="31">
        <f t="shared" si="18"/>
        <v>400000</v>
      </c>
      <c r="P68" s="31">
        <f t="shared" si="18"/>
        <v>0</v>
      </c>
    </row>
    <row r="69" spans="3:16" s="12" customFormat="1" ht="12.75">
      <c r="C69" s="65"/>
      <c r="D69" s="68"/>
      <c r="E69" s="62"/>
      <c r="F69" s="62"/>
      <c r="G69" s="1" t="s">
        <v>11</v>
      </c>
      <c r="H69" s="15">
        <v>400000</v>
      </c>
      <c r="I69" s="15"/>
      <c r="J69" s="15"/>
      <c r="K69" s="15">
        <v>100000</v>
      </c>
      <c r="L69" s="15">
        <v>300000</v>
      </c>
      <c r="M69" s="15"/>
      <c r="N69" s="15"/>
      <c r="O69" s="16">
        <f>J69+K69+L69</f>
        <v>400000</v>
      </c>
      <c r="P69" s="16">
        <f>H69-O69-I69</f>
        <v>0</v>
      </c>
    </row>
    <row r="70" spans="3:16" s="12" customFormat="1" ht="16.5">
      <c r="C70" s="65"/>
      <c r="D70" s="68"/>
      <c r="E70" s="62"/>
      <c r="F70" s="62"/>
      <c r="G70" s="2" t="s">
        <v>14</v>
      </c>
      <c r="H70" s="11"/>
      <c r="I70" s="11"/>
      <c r="J70" s="11"/>
      <c r="K70" s="11"/>
      <c r="L70" s="11"/>
      <c r="M70" s="11"/>
      <c r="N70" s="11"/>
      <c r="O70" s="14">
        <f>J70+K70+L70</f>
        <v>0</v>
      </c>
      <c r="P70" s="16">
        <f>H70-O70-I70</f>
        <v>0</v>
      </c>
    </row>
    <row r="71" spans="3:16" s="12" customFormat="1" ht="13.5" thickBot="1">
      <c r="C71" s="66"/>
      <c r="D71" s="78"/>
      <c r="E71" s="63"/>
      <c r="F71" s="63"/>
      <c r="G71" s="32" t="s">
        <v>7</v>
      </c>
      <c r="H71" s="33"/>
      <c r="I71" s="33"/>
      <c r="J71" s="33"/>
      <c r="K71" s="33"/>
      <c r="L71" s="33"/>
      <c r="M71" s="33"/>
      <c r="N71" s="33"/>
      <c r="O71" s="34"/>
      <c r="P71" s="16">
        <f>H71-O71-I71</f>
        <v>0</v>
      </c>
    </row>
    <row r="72" spans="3:16" s="12" customFormat="1" ht="16.5" customHeight="1" thickTop="1">
      <c r="C72" s="64"/>
      <c r="D72" s="70" t="s">
        <v>40</v>
      </c>
      <c r="E72" s="61">
        <v>2007</v>
      </c>
      <c r="F72" s="61">
        <v>2010</v>
      </c>
      <c r="G72" s="30" t="s">
        <v>10</v>
      </c>
      <c r="H72" s="31">
        <f>SUBTOTAL(9,H73:H75)</f>
        <v>2510000</v>
      </c>
      <c r="I72" s="31">
        <f aca="true" t="shared" si="19" ref="I72:P72">SUBTOTAL(9,I73:I75)</f>
        <v>0</v>
      </c>
      <c r="J72" s="31">
        <f t="shared" si="19"/>
        <v>10000</v>
      </c>
      <c r="K72" s="31">
        <f t="shared" si="19"/>
        <v>100000</v>
      </c>
      <c r="L72" s="31">
        <f t="shared" si="19"/>
        <v>1020000</v>
      </c>
      <c r="M72" s="31">
        <f t="shared" si="19"/>
        <v>0</v>
      </c>
      <c r="N72" s="31">
        <f t="shared" si="19"/>
        <v>0</v>
      </c>
      <c r="O72" s="31">
        <f t="shared" si="19"/>
        <v>1130000</v>
      </c>
      <c r="P72" s="31">
        <f t="shared" si="19"/>
        <v>1380000</v>
      </c>
    </row>
    <row r="73" spans="3:16" s="12" customFormat="1" ht="12.75">
      <c r="C73" s="65"/>
      <c r="D73" s="71"/>
      <c r="E73" s="62"/>
      <c r="F73" s="62"/>
      <c r="G73" s="1" t="s">
        <v>11</v>
      </c>
      <c r="H73" s="15">
        <v>2510000</v>
      </c>
      <c r="I73" s="15"/>
      <c r="J73" s="15">
        <v>10000</v>
      </c>
      <c r="K73" s="15">
        <v>100000</v>
      </c>
      <c r="L73" s="15">
        <v>1020000</v>
      </c>
      <c r="M73" s="15"/>
      <c r="N73" s="15"/>
      <c r="O73" s="16">
        <f>J73+K73+L73</f>
        <v>1130000</v>
      </c>
      <c r="P73" s="16">
        <f>H73-O73-I73</f>
        <v>1380000</v>
      </c>
    </row>
    <row r="74" spans="3:16" s="12" customFormat="1" ht="16.5">
      <c r="C74" s="65"/>
      <c r="D74" s="71"/>
      <c r="E74" s="62"/>
      <c r="F74" s="62"/>
      <c r="G74" s="2" t="s">
        <v>14</v>
      </c>
      <c r="H74" s="11"/>
      <c r="I74" s="11"/>
      <c r="J74" s="11"/>
      <c r="K74" s="11"/>
      <c r="L74" s="11"/>
      <c r="M74" s="11"/>
      <c r="N74" s="11"/>
      <c r="O74" s="14">
        <f>J74+K74+L74</f>
        <v>0</v>
      </c>
      <c r="P74" s="16">
        <f>H74-O74-I74</f>
        <v>0</v>
      </c>
    </row>
    <row r="75" spans="3:16" s="12" customFormat="1" ht="13.5" thickBot="1">
      <c r="C75" s="66"/>
      <c r="D75" s="72"/>
      <c r="E75" s="63"/>
      <c r="F75" s="63"/>
      <c r="G75" s="32" t="s">
        <v>7</v>
      </c>
      <c r="H75" s="33"/>
      <c r="I75" s="33"/>
      <c r="J75" s="33"/>
      <c r="K75" s="33"/>
      <c r="L75" s="33"/>
      <c r="M75" s="33"/>
      <c r="N75" s="33"/>
      <c r="O75" s="34"/>
      <c r="P75" s="16">
        <f>H75-O75-I75</f>
        <v>0</v>
      </c>
    </row>
    <row r="76" spans="3:16" s="12" customFormat="1" ht="16.5" customHeight="1" thickTop="1">
      <c r="C76" s="64"/>
      <c r="D76" s="70" t="s">
        <v>41</v>
      </c>
      <c r="E76" s="61">
        <v>2007</v>
      </c>
      <c r="F76" s="61">
        <v>2013</v>
      </c>
      <c r="G76" s="30" t="s">
        <v>10</v>
      </c>
      <c r="H76" s="31">
        <f>SUBTOTAL(9,H77:H79)</f>
        <v>2250000</v>
      </c>
      <c r="I76" s="31">
        <f aca="true" t="shared" si="20" ref="I76:P76">SUBTOTAL(9,I77:I79)</f>
        <v>0</v>
      </c>
      <c r="J76" s="31">
        <f t="shared" si="20"/>
        <v>300000</v>
      </c>
      <c r="K76" s="31">
        <f t="shared" si="20"/>
        <v>400000</v>
      </c>
      <c r="L76" s="31">
        <f t="shared" si="20"/>
        <v>350000</v>
      </c>
      <c r="M76" s="31">
        <f t="shared" si="20"/>
        <v>0</v>
      </c>
      <c r="N76" s="31">
        <f t="shared" si="20"/>
        <v>0</v>
      </c>
      <c r="O76" s="31">
        <f t="shared" si="20"/>
        <v>1050000</v>
      </c>
      <c r="P76" s="31">
        <f t="shared" si="20"/>
        <v>1200000</v>
      </c>
    </row>
    <row r="77" spans="3:16" s="12" customFormat="1" ht="12.75">
      <c r="C77" s="65"/>
      <c r="D77" s="71"/>
      <c r="E77" s="62"/>
      <c r="F77" s="62"/>
      <c r="G77" s="1" t="s">
        <v>11</v>
      </c>
      <c r="H77" s="15">
        <v>2250000</v>
      </c>
      <c r="I77" s="15"/>
      <c r="J77" s="15">
        <v>300000</v>
      </c>
      <c r="K77" s="15">
        <v>400000</v>
      </c>
      <c r="L77" s="15">
        <v>350000</v>
      </c>
      <c r="M77" s="15"/>
      <c r="N77" s="15"/>
      <c r="O77" s="16">
        <f>J77+K77+L77</f>
        <v>1050000</v>
      </c>
      <c r="P77" s="16">
        <f>H77-O77-I77</f>
        <v>1200000</v>
      </c>
    </row>
    <row r="78" spans="3:16" s="12" customFormat="1" ht="16.5">
      <c r="C78" s="65"/>
      <c r="D78" s="71"/>
      <c r="E78" s="62"/>
      <c r="F78" s="62"/>
      <c r="G78" s="2" t="s">
        <v>14</v>
      </c>
      <c r="H78" s="11"/>
      <c r="I78" s="11"/>
      <c r="J78" s="11"/>
      <c r="K78" s="11"/>
      <c r="L78" s="11"/>
      <c r="M78" s="11"/>
      <c r="N78" s="11"/>
      <c r="O78" s="14">
        <f>J78+K78+L78</f>
        <v>0</v>
      </c>
      <c r="P78" s="16">
        <f>H78-O78-I78</f>
        <v>0</v>
      </c>
    </row>
    <row r="79" spans="3:16" s="12" customFormat="1" ht="13.5" thickBot="1">
      <c r="C79" s="66"/>
      <c r="D79" s="72"/>
      <c r="E79" s="63"/>
      <c r="F79" s="63"/>
      <c r="G79" s="32" t="s">
        <v>7</v>
      </c>
      <c r="H79" s="33"/>
      <c r="I79" s="33"/>
      <c r="J79" s="33"/>
      <c r="K79" s="33"/>
      <c r="L79" s="33"/>
      <c r="M79" s="33"/>
      <c r="N79" s="33"/>
      <c r="O79" s="34"/>
      <c r="P79" s="16">
        <f>H79-O79-I79</f>
        <v>0</v>
      </c>
    </row>
    <row r="80" spans="3:16" s="12" customFormat="1" ht="16.5" customHeight="1" thickTop="1">
      <c r="C80" s="64"/>
      <c r="D80" s="70" t="s">
        <v>42</v>
      </c>
      <c r="E80" s="61">
        <v>2006</v>
      </c>
      <c r="F80" s="61">
        <v>2008</v>
      </c>
      <c r="G80" s="30" t="s">
        <v>10</v>
      </c>
      <c r="H80" s="31">
        <f>SUBTOTAL(9,H81:H83)</f>
        <v>1266355</v>
      </c>
      <c r="I80" s="31">
        <f aca="true" t="shared" si="21" ref="I80:P80">SUBTOTAL(9,I81:I83)</f>
        <v>3355</v>
      </c>
      <c r="J80" s="31">
        <f t="shared" si="21"/>
        <v>90000</v>
      </c>
      <c r="K80" s="31">
        <f t="shared" si="21"/>
        <v>1173000</v>
      </c>
      <c r="L80" s="31">
        <f t="shared" si="21"/>
        <v>0</v>
      </c>
      <c r="M80" s="31">
        <f t="shared" si="21"/>
        <v>0</v>
      </c>
      <c r="N80" s="31">
        <f t="shared" si="21"/>
        <v>0</v>
      </c>
      <c r="O80" s="31">
        <f t="shared" si="21"/>
        <v>1263000</v>
      </c>
      <c r="P80" s="31">
        <f t="shared" si="21"/>
        <v>0</v>
      </c>
    </row>
    <row r="81" spans="3:16" s="12" customFormat="1" ht="12.75">
      <c r="C81" s="65"/>
      <c r="D81" s="71"/>
      <c r="E81" s="62"/>
      <c r="F81" s="62"/>
      <c r="G81" s="1" t="s">
        <v>11</v>
      </c>
      <c r="H81" s="15">
        <v>562555</v>
      </c>
      <c r="I81" s="15">
        <v>3355</v>
      </c>
      <c r="J81" s="15">
        <v>90000</v>
      </c>
      <c r="K81" s="15">
        <v>469200</v>
      </c>
      <c r="L81" s="15"/>
      <c r="M81" s="15"/>
      <c r="N81" s="15"/>
      <c r="O81" s="16">
        <f>J81+K81+L81</f>
        <v>559200</v>
      </c>
      <c r="P81" s="16">
        <f>H81-O81-I81</f>
        <v>0</v>
      </c>
    </row>
    <row r="82" spans="3:16" s="12" customFormat="1" ht="16.5">
      <c r="C82" s="65"/>
      <c r="D82" s="71"/>
      <c r="E82" s="62"/>
      <c r="F82" s="62"/>
      <c r="G82" s="2" t="s">
        <v>14</v>
      </c>
      <c r="H82" s="11">
        <v>703800</v>
      </c>
      <c r="I82" s="11"/>
      <c r="J82" s="11"/>
      <c r="K82" s="11">
        <v>703800</v>
      </c>
      <c r="L82" s="11"/>
      <c r="M82" s="11"/>
      <c r="N82" s="11"/>
      <c r="O82" s="14">
        <f>J82+K82+L82</f>
        <v>703800</v>
      </c>
      <c r="P82" s="16">
        <f>H82-O82-I82</f>
        <v>0</v>
      </c>
    </row>
    <row r="83" spans="3:16" s="12" customFormat="1" ht="13.5" thickBot="1">
      <c r="C83" s="66"/>
      <c r="D83" s="72"/>
      <c r="E83" s="63"/>
      <c r="F83" s="63"/>
      <c r="G83" s="32" t="s">
        <v>7</v>
      </c>
      <c r="H83" s="33"/>
      <c r="I83" s="33"/>
      <c r="J83" s="33"/>
      <c r="K83" s="33"/>
      <c r="L83" s="33"/>
      <c r="M83" s="33"/>
      <c r="N83" s="33"/>
      <c r="O83" s="34"/>
      <c r="P83" s="16">
        <f>H83-O83-I83</f>
        <v>0</v>
      </c>
    </row>
    <row r="84" spans="3:16" s="12" customFormat="1" ht="16.5" customHeight="1" thickTop="1">
      <c r="C84" s="64"/>
      <c r="D84" s="70" t="s">
        <v>43</v>
      </c>
      <c r="E84" s="61">
        <v>2006</v>
      </c>
      <c r="F84" s="61">
        <v>2009</v>
      </c>
      <c r="G84" s="30" t="s">
        <v>10</v>
      </c>
      <c r="H84" s="31">
        <f>SUBTOTAL(9,H85:H87)</f>
        <v>2119246</v>
      </c>
      <c r="I84" s="31">
        <f aca="true" t="shared" si="22" ref="I84:P84">SUBTOTAL(9,I85:I87)</f>
        <v>5246</v>
      </c>
      <c r="J84" s="31">
        <f t="shared" si="22"/>
        <v>90000</v>
      </c>
      <c r="K84" s="31">
        <f t="shared" si="22"/>
        <v>0</v>
      </c>
      <c r="L84" s="31">
        <f t="shared" si="22"/>
        <v>2024000</v>
      </c>
      <c r="M84" s="31">
        <f t="shared" si="22"/>
        <v>0</v>
      </c>
      <c r="N84" s="31">
        <f t="shared" si="22"/>
        <v>0</v>
      </c>
      <c r="O84" s="31">
        <f t="shared" si="22"/>
        <v>2114000</v>
      </c>
      <c r="P84" s="31">
        <f t="shared" si="22"/>
        <v>0</v>
      </c>
    </row>
    <row r="85" spans="3:16" s="12" customFormat="1" ht="12.75">
      <c r="C85" s="65"/>
      <c r="D85" s="71"/>
      <c r="E85" s="62"/>
      <c r="F85" s="62"/>
      <c r="G85" s="1" t="s">
        <v>11</v>
      </c>
      <c r="H85" s="15">
        <v>850846</v>
      </c>
      <c r="I85" s="15">
        <v>5246</v>
      </c>
      <c r="J85" s="15">
        <v>90000</v>
      </c>
      <c r="K85" s="15"/>
      <c r="L85" s="15">
        <v>755600</v>
      </c>
      <c r="M85" s="15"/>
      <c r="N85" s="15"/>
      <c r="O85" s="16">
        <f>J85+K85+L85</f>
        <v>845600</v>
      </c>
      <c r="P85" s="16">
        <f>H85-O85-I85</f>
        <v>0</v>
      </c>
    </row>
    <row r="86" spans="3:16" s="12" customFormat="1" ht="16.5">
      <c r="C86" s="65"/>
      <c r="D86" s="71"/>
      <c r="E86" s="62"/>
      <c r="F86" s="62"/>
      <c r="G86" s="2" t="s">
        <v>14</v>
      </c>
      <c r="H86" s="11">
        <v>1268400</v>
      </c>
      <c r="I86" s="11"/>
      <c r="J86" s="11"/>
      <c r="K86" s="11"/>
      <c r="L86" s="11">
        <v>1268400</v>
      </c>
      <c r="M86" s="11"/>
      <c r="N86" s="11"/>
      <c r="O86" s="14">
        <f>J86+K86+L86</f>
        <v>1268400</v>
      </c>
      <c r="P86" s="16">
        <f>H86-O86-I86</f>
        <v>0</v>
      </c>
    </row>
    <row r="87" spans="3:16" s="12" customFormat="1" ht="13.5" thickBot="1">
      <c r="C87" s="66"/>
      <c r="D87" s="72"/>
      <c r="E87" s="63"/>
      <c r="F87" s="63"/>
      <c r="G87" s="32" t="s">
        <v>7</v>
      </c>
      <c r="H87" s="33"/>
      <c r="I87" s="33"/>
      <c r="J87" s="33"/>
      <c r="K87" s="33"/>
      <c r="L87" s="33"/>
      <c r="M87" s="33"/>
      <c r="N87" s="33"/>
      <c r="O87" s="34"/>
      <c r="P87" s="16">
        <f>H87-O87-I87</f>
        <v>0</v>
      </c>
    </row>
    <row r="88" spans="3:16" s="12" customFormat="1" ht="16.5" customHeight="1" thickTop="1">
      <c r="C88" s="64"/>
      <c r="D88" s="80" t="s">
        <v>44</v>
      </c>
      <c r="E88" s="61">
        <v>2009</v>
      </c>
      <c r="F88" s="61">
        <v>2009</v>
      </c>
      <c r="G88" s="30" t="s">
        <v>10</v>
      </c>
      <c r="H88" s="31">
        <f>SUBTOTAL(9,H89:H91)</f>
        <v>75000</v>
      </c>
      <c r="I88" s="31">
        <f aca="true" t="shared" si="23" ref="I88:P88">SUBTOTAL(9,I89:I91)</f>
        <v>0</v>
      </c>
      <c r="J88" s="31">
        <f t="shared" si="23"/>
        <v>0</v>
      </c>
      <c r="K88" s="31">
        <f t="shared" si="23"/>
        <v>0</v>
      </c>
      <c r="L88" s="31">
        <f t="shared" si="23"/>
        <v>75000</v>
      </c>
      <c r="M88" s="31">
        <f t="shared" si="23"/>
        <v>0</v>
      </c>
      <c r="N88" s="31">
        <f t="shared" si="23"/>
        <v>0</v>
      </c>
      <c r="O88" s="31">
        <f t="shared" si="23"/>
        <v>75000</v>
      </c>
      <c r="P88" s="31">
        <f t="shared" si="23"/>
        <v>0</v>
      </c>
    </row>
    <row r="89" spans="3:16" s="12" customFormat="1" ht="12.75">
      <c r="C89" s="65"/>
      <c r="D89" s="68"/>
      <c r="E89" s="62"/>
      <c r="F89" s="62"/>
      <c r="G89" s="1" t="s">
        <v>11</v>
      </c>
      <c r="H89" s="15">
        <v>75000</v>
      </c>
      <c r="I89" s="15"/>
      <c r="J89" s="15"/>
      <c r="K89" s="15"/>
      <c r="L89" s="15">
        <v>75000</v>
      </c>
      <c r="M89" s="15"/>
      <c r="N89" s="15"/>
      <c r="O89" s="16">
        <f>J89+K89+L89</f>
        <v>75000</v>
      </c>
      <c r="P89" s="16">
        <f>H89-O89-I89</f>
        <v>0</v>
      </c>
    </row>
    <row r="90" spans="3:16" s="12" customFormat="1" ht="16.5">
      <c r="C90" s="65"/>
      <c r="D90" s="68"/>
      <c r="E90" s="62"/>
      <c r="F90" s="62"/>
      <c r="G90" s="2" t="s">
        <v>14</v>
      </c>
      <c r="H90" s="11"/>
      <c r="I90" s="11"/>
      <c r="J90" s="11"/>
      <c r="K90" s="11"/>
      <c r="L90" s="11"/>
      <c r="M90" s="11"/>
      <c r="N90" s="11"/>
      <c r="O90" s="14">
        <f>J90+K90+L90</f>
        <v>0</v>
      </c>
      <c r="P90" s="16">
        <f>H90-O90-I90</f>
        <v>0</v>
      </c>
    </row>
    <row r="91" spans="3:16" s="12" customFormat="1" ht="13.5" thickBot="1">
      <c r="C91" s="66"/>
      <c r="D91" s="78"/>
      <c r="E91" s="63"/>
      <c r="F91" s="63"/>
      <c r="G91" s="32" t="s">
        <v>7</v>
      </c>
      <c r="H91" s="33"/>
      <c r="I91" s="33"/>
      <c r="J91" s="33"/>
      <c r="K91" s="33"/>
      <c r="L91" s="33"/>
      <c r="M91" s="33"/>
      <c r="N91" s="33"/>
      <c r="O91" s="34"/>
      <c r="P91" s="16">
        <f>H91-O91-I91</f>
        <v>0</v>
      </c>
    </row>
    <row r="92" spans="3:16" s="12" customFormat="1" ht="16.5" customHeight="1" thickTop="1">
      <c r="C92" s="64"/>
      <c r="D92" s="70" t="s">
        <v>45</v>
      </c>
      <c r="E92" s="61">
        <v>2006</v>
      </c>
      <c r="F92" s="61">
        <v>2010</v>
      </c>
      <c r="G92" s="30" t="s">
        <v>10</v>
      </c>
      <c r="H92" s="31">
        <f>SUBTOTAL(9,H93:H95)</f>
        <v>3204150</v>
      </c>
      <c r="I92" s="31">
        <f aca="true" t="shared" si="24" ref="I92:P92">SUBTOTAL(9,I93:I95)</f>
        <v>9150</v>
      </c>
      <c r="J92" s="31">
        <f t="shared" si="24"/>
        <v>90000</v>
      </c>
      <c r="K92" s="31">
        <f t="shared" si="24"/>
        <v>0</v>
      </c>
      <c r="L92" s="31">
        <f t="shared" si="24"/>
        <v>0</v>
      </c>
      <c r="M92" s="31">
        <f t="shared" si="24"/>
        <v>0</v>
      </c>
      <c r="N92" s="31">
        <f t="shared" si="24"/>
        <v>0</v>
      </c>
      <c r="O92" s="31">
        <f t="shared" si="24"/>
        <v>90000</v>
      </c>
      <c r="P92" s="31">
        <f t="shared" si="24"/>
        <v>3105000</v>
      </c>
    </row>
    <row r="93" spans="3:16" s="12" customFormat="1" ht="12.75">
      <c r="C93" s="65"/>
      <c r="D93" s="71"/>
      <c r="E93" s="62"/>
      <c r="F93" s="62"/>
      <c r="G93" s="1" t="s">
        <v>11</v>
      </c>
      <c r="H93" s="15">
        <v>1341150</v>
      </c>
      <c r="I93" s="15">
        <v>9150</v>
      </c>
      <c r="J93" s="15">
        <v>90000</v>
      </c>
      <c r="K93" s="15"/>
      <c r="L93" s="15"/>
      <c r="M93" s="15"/>
      <c r="N93" s="15"/>
      <c r="O93" s="16">
        <f>J93+K93+L93</f>
        <v>90000</v>
      </c>
      <c r="P93" s="16">
        <f>H93-O93-I93</f>
        <v>1242000</v>
      </c>
    </row>
    <row r="94" spans="3:16" s="12" customFormat="1" ht="16.5">
      <c r="C94" s="65"/>
      <c r="D94" s="71"/>
      <c r="E94" s="62"/>
      <c r="F94" s="62"/>
      <c r="G94" s="2" t="s">
        <v>14</v>
      </c>
      <c r="H94" s="11">
        <v>1863000</v>
      </c>
      <c r="I94" s="11"/>
      <c r="J94" s="11"/>
      <c r="K94" s="11"/>
      <c r="L94" s="11"/>
      <c r="M94" s="11"/>
      <c r="N94" s="11"/>
      <c r="O94" s="14">
        <f>J94+K94+L94</f>
        <v>0</v>
      </c>
      <c r="P94" s="16">
        <f>H94-O94-I94</f>
        <v>1863000</v>
      </c>
    </row>
    <row r="95" spans="3:16" s="12" customFormat="1" ht="13.5" thickBot="1">
      <c r="C95" s="66"/>
      <c r="D95" s="72"/>
      <c r="E95" s="63"/>
      <c r="F95" s="63"/>
      <c r="G95" s="32" t="s">
        <v>7</v>
      </c>
      <c r="H95" s="33"/>
      <c r="I95" s="33"/>
      <c r="J95" s="33"/>
      <c r="K95" s="33"/>
      <c r="L95" s="33"/>
      <c r="M95" s="33"/>
      <c r="N95" s="33"/>
      <c r="O95" s="34"/>
      <c r="P95" s="16">
        <f>H95-O95-I95</f>
        <v>0</v>
      </c>
    </row>
    <row r="96" spans="3:16" s="12" customFormat="1" ht="16.5" customHeight="1" thickTop="1">
      <c r="C96" s="64"/>
      <c r="D96" s="70" t="s">
        <v>46</v>
      </c>
      <c r="E96" s="61">
        <v>2007</v>
      </c>
      <c r="F96" s="61">
        <v>2011</v>
      </c>
      <c r="G96" s="30" t="s">
        <v>10</v>
      </c>
      <c r="H96" s="31">
        <f>SUBTOTAL(9,H97:H99)</f>
        <v>1520000</v>
      </c>
      <c r="I96" s="31">
        <f aca="true" t="shared" si="25" ref="I96:P96">SUBTOTAL(9,I97:I99)</f>
        <v>0</v>
      </c>
      <c r="J96" s="31">
        <f t="shared" si="25"/>
        <v>60000</v>
      </c>
      <c r="K96" s="31">
        <f t="shared" si="25"/>
        <v>60000</v>
      </c>
      <c r="L96" s="31">
        <f t="shared" si="25"/>
        <v>0</v>
      </c>
      <c r="M96" s="31">
        <f t="shared" si="25"/>
        <v>0</v>
      </c>
      <c r="N96" s="31">
        <f t="shared" si="25"/>
        <v>0</v>
      </c>
      <c r="O96" s="31">
        <f t="shared" si="25"/>
        <v>120000</v>
      </c>
      <c r="P96" s="31">
        <f t="shared" si="25"/>
        <v>1400000</v>
      </c>
    </row>
    <row r="97" spans="3:16" s="12" customFormat="1" ht="12.75">
      <c r="C97" s="65"/>
      <c r="D97" s="71"/>
      <c r="E97" s="62"/>
      <c r="F97" s="62"/>
      <c r="G97" s="1" t="s">
        <v>11</v>
      </c>
      <c r="H97" s="15">
        <v>680000</v>
      </c>
      <c r="I97" s="15"/>
      <c r="J97" s="15">
        <v>60000</v>
      </c>
      <c r="K97" s="15">
        <v>60000</v>
      </c>
      <c r="L97" s="15"/>
      <c r="M97" s="15"/>
      <c r="N97" s="15"/>
      <c r="O97" s="16">
        <f>J97+K97+L97</f>
        <v>120000</v>
      </c>
      <c r="P97" s="16">
        <f>H97-O97-I97</f>
        <v>560000</v>
      </c>
    </row>
    <row r="98" spans="3:16" s="12" customFormat="1" ht="16.5">
      <c r="C98" s="65"/>
      <c r="D98" s="71"/>
      <c r="E98" s="62"/>
      <c r="F98" s="62"/>
      <c r="G98" s="2" t="s">
        <v>14</v>
      </c>
      <c r="H98" s="11">
        <v>840000</v>
      </c>
      <c r="I98" s="11"/>
      <c r="J98" s="11"/>
      <c r="K98" s="11"/>
      <c r="L98" s="11"/>
      <c r="M98" s="11"/>
      <c r="N98" s="11"/>
      <c r="O98" s="14">
        <f>J98+K98+L98</f>
        <v>0</v>
      </c>
      <c r="P98" s="16">
        <f>H98-O98-I98</f>
        <v>840000</v>
      </c>
    </row>
    <row r="99" spans="3:16" s="12" customFormat="1" ht="13.5" thickBot="1">
      <c r="C99" s="66"/>
      <c r="D99" s="72"/>
      <c r="E99" s="63"/>
      <c r="F99" s="63"/>
      <c r="G99" s="32" t="s">
        <v>7</v>
      </c>
      <c r="H99" s="33"/>
      <c r="I99" s="33"/>
      <c r="J99" s="33"/>
      <c r="K99" s="33"/>
      <c r="L99" s="33"/>
      <c r="M99" s="33"/>
      <c r="N99" s="33"/>
      <c r="O99" s="34"/>
      <c r="P99" s="16">
        <f>H99-O99-I99</f>
        <v>0</v>
      </c>
    </row>
    <row r="100" spans="3:16" s="12" customFormat="1" ht="16.5" customHeight="1" thickTop="1">
      <c r="C100" s="64"/>
      <c r="D100" s="70" t="s">
        <v>51</v>
      </c>
      <c r="E100" s="61">
        <v>2007</v>
      </c>
      <c r="F100" s="61">
        <v>2008</v>
      </c>
      <c r="G100" s="30" t="s">
        <v>10</v>
      </c>
      <c r="H100" s="31">
        <f>SUBTOTAL(9,H101:H103)</f>
        <v>0</v>
      </c>
      <c r="I100" s="31">
        <f aca="true" t="shared" si="26" ref="I100:P100">SUBTOTAL(9,I101:I103)</f>
        <v>0</v>
      </c>
      <c r="J100" s="31">
        <f t="shared" si="26"/>
        <v>30000</v>
      </c>
      <c r="K100" s="31">
        <f t="shared" si="26"/>
        <v>0</v>
      </c>
      <c r="L100" s="31">
        <f t="shared" si="26"/>
        <v>0</v>
      </c>
      <c r="M100" s="31">
        <f t="shared" si="26"/>
        <v>0</v>
      </c>
      <c r="N100" s="31">
        <f t="shared" si="26"/>
        <v>0</v>
      </c>
      <c r="O100" s="31">
        <f t="shared" si="26"/>
        <v>30000</v>
      </c>
      <c r="P100" s="31">
        <f t="shared" si="26"/>
        <v>-30000</v>
      </c>
    </row>
    <row r="101" spans="3:16" s="12" customFormat="1" ht="12.75">
      <c r="C101" s="65"/>
      <c r="D101" s="71"/>
      <c r="E101" s="62"/>
      <c r="F101" s="62"/>
      <c r="G101" s="1" t="s">
        <v>11</v>
      </c>
      <c r="H101" s="15"/>
      <c r="I101" s="15"/>
      <c r="J101" s="15">
        <v>30000</v>
      </c>
      <c r="K101" s="15"/>
      <c r="L101" s="15"/>
      <c r="M101" s="15"/>
      <c r="N101" s="15"/>
      <c r="O101" s="16">
        <f>J101+K101+L101</f>
        <v>30000</v>
      </c>
      <c r="P101" s="16">
        <f>H101-O101-I101</f>
        <v>-30000</v>
      </c>
    </row>
    <row r="102" spans="3:16" s="12" customFormat="1" ht="16.5">
      <c r="C102" s="65"/>
      <c r="D102" s="71"/>
      <c r="E102" s="62"/>
      <c r="F102" s="62"/>
      <c r="G102" s="2" t="s">
        <v>14</v>
      </c>
      <c r="H102" s="11"/>
      <c r="I102" s="11"/>
      <c r="J102" s="11"/>
      <c r="K102" s="11"/>
      <c r="L102" s="11"/>
      <c r="M102" s="11"/>
      <c r="N102" s="11"/>
      <c r="O102" s="14">
        <f>J102+K102+L102</f>
        <v>0</v>
      </c>
      <c r="P102" s="16">
        <f>H102-O102-I102</f>
        <v>0</v>
      </c>
    </row>
    <row r="103" spans="3:16" s="12" customFormat="1" ht="13.5" thickBot="1">
      <c r="C103" s="66"/>
      <c r="D103" s="72"/>
      <c r="E103" s="63"/>
      <c r="F103" s="63"/>
      <c r="G103" s="32" t="s">
        <v>7</v>
      </c>
      <c r="H103" s="33"/>
      <c r="I103" s="33"/>
      <c r="J103" s="33"/>
      <c r="K103" s="33"/>
      <c r="L103" s="33"/>
      <c r="M103" s="33"/>
      <c r="N103" s="33"/>
      <c r="O103" s="34"/>
      <c r="P103" s="16">
        <f>H103-O103-I103</f>
        <v>0</v>
      </c>
    </row>
    <row r="104" spans="3:16" s="12" customFormat="1" ht="16.5" customHeight="1" thickTop="1">
      <c r="C104" s="64"/>
      <c r="D104" s="70" t="s">
        <v>50</v>
      </c>
      <c r="E104" s="61"/>
      <c r="F104" s="61"/>
      <c r="G104" s="30" t="s">
        <v>10</v>
      </c>
      <c r="H104" s="31">
        <f>SUBTOTAL(9,H105:H107)</f>
        <v>0</v>
      </c>
      <c r="I104" s="31">
        <f aca="true" t="shared" si="27" ref="I104:P104">SUBTOTAL(9,I105:I107)</f>
        <v>0</v>
      </c>
      <c r="J104" s="31">
        <f t="shared" si="27"/>
        <v>30000</v>
      </c>
      <c r="K104" s="31">
        <f t="shared" si="27"/>
        <v>0</v>
      </c>
      <c r="L104" s="31">
        <f t="shared" si="27"/>
        <v>0</v>
      </c>
      <c r="M104" s="31">
        <f t="shared" si="27"/>
        <v>0</v>
      </c>
      <c r="N104" s="31">
        <f t="shared" si="27"/>
        <v>0</v>
      </c>
      <c r="O104" s="31">
        <f t="shared" si="27"/>
        <v>30000</v>
      </c>
      <c r="P104" s="31">
        <f t="shared" si="27"/>
        <v>-30000</v>
      </c>
    </row>
    <row r="105" spans="3:16" s="12" customFormat="1" ht="12.75">
      <c r="C105" s="65"/>
      <c r="D105" s="71"/>
      <c r="E105" s="62"/>
      <c r="F105" s="62"/>
      <c r="G105" s="1" t="s">
        <v>11</v>
      </c>
      <c r="H105" s="15"/>
      <c r="I105" s="15"/>
      <c r="J105" s="15">
        <v>30000</v>
      </c>
      <c r="K105" s="15"/>
      <c r="L105" s="15"/>
      <c r="M105" s="15"/>
      <c r="N105" s="15"/>
      <c r="O105" s="16">
        <f>J105+K105+L105</f>
        <v>30000</v>
      </c>
      <c r="P105" s="16">
        <f>H105-O105-I105</f>
        <v>-30000</v>
      </c>
    </row>
    <row r="106" spans="3:16" s="12" customFormat="1" ht="16.5">
      <c r="C106" s="65"/>
      <c r="D106" s="71"/>
      <c r="E106" s="62"/>
      <c r="F106" s="62"/>
      <c r="G106" s="2" t="s">
        <v>14</v>
      </c>
      <c r="H106" s="11"/>
      <c r="I106" s="11"/>
      <c r="J106" s="11"/>
      <c r="K106" s="11"/>
      <c r="L106" s="11"/>
      <c r="M106" s="11"/>
      <c r="N106" s="11"/>
      <c r="O106" s="14">
        <f>J106+K106+L106</f>
        <v>0</v>
      </c>
      <c r="P106" s="16">
        <f>H106-O106-I106</f>
        <v>0</v>
      </c>
    </row>
    <row r="107" spans="3:16" s="12" customFormat="1" ht="13.5" thickBot="1">
      <c r="C107" s="66"/>
      <c r="D107" s="72"/>
      <c r="E107" s="63"/>
      <c r="F107" s="63"/>
      <c r="G107" s="32" t="s">
        <v>7</v>
      </c>
      <c r="H107" s="33"/>
      <c r="I107" s="33"/>
      <c r="J107" s="33"/>
      <c r="K107" s="33"/>
      <c r="L107" s="33"/>
      <c r="M107" s="33"/>
      <c r="N107" s="33"/>
      <c r="O107" s="34"/>
      <c r="P107" s="16">
        <f>H107-O107-I107</f>
        <v>0</v>
      </c>
    </row>
    <row r="108" spans="3:16" s="12" customFormat="1" ht="16.5" customHeight="1" thickTop="1">
      <c r="C108" s="64"/>
      <c r="D108" s="70" t="s">
        <v>47</v>
      </c>
      <c r="E108" s="61">
        <v>2007</v>
      </c>
      <c r="F108" s="61">
        <v>2013</v>
      </c>
      <c r="G108" s="30" t="s">
        <v>10</v>
      </c>
      <c r="H108" s="31">
        <f>SUBTOTAL(9,H109:H111)</f>
        <v>1880000</v>
      </c>
      <c r="I108" s="31">
        <f aca="true" t="shared" si="28" ref="I108:P108">SUBTOTAL(9,I109:I111)</f>
        <v>0</v>
      </c>
      <c r="J108" s="31">
        <f t="shared" si="28"/>
        <v>30000</v>
      </c>
      <c r="K108" s="31">
        <f t="shared" si="28"/>
        <v>150000</v>
      </c>
      <c r="L108" s="31">
        <f t="shared" si="28"/>
        <v>0</v>
      </c>
      <c r="M108" s="31">
        <f t="shared" si="28"/>
        <v>0</v>
      </c>
      <c r="N108" s="31">
        <f t="shared" si="28"/>
        <v>0</v>
      </c>
      <c r="O108" s="31">
        <f t="shared" si="28"/>
        <v>180000</v>
      </c>
      <c r="P108" s="31">
        <f t="shared" si="28"/>
        <v>1700000</v>
      </c>
    </row>
    <row r="109" spans="3:16" s="12" customFormat="1" ht="12.75">
      <c r="C109" s="65"/>
      <c r="D109" s="71"/>
      <c r="E109" s="62"/>
      <c r="F109" s="62"/>
      <c r="G109" s="1" t="s">
        <v>11</v>
      </c>
      <c r="H109" s="15">
        <v>1880000</v>
      </c>
      <c r="I109" s="15"/>
      <c r="J109" s="15">
        <v>30000</v>
      </c>
      <c r="K109" s="15">
        <v>150000</v>
      </c>
      <c r="L109" s="15"/>
      <c r="M109" s="15"/>
      <c r="N109" s="15"/>
      <c r="O109" s="16">
        <f>J109+K109+L109</f>
        <v>180000</v>
      </c>
      <c r="P109" s="16">
        <f>H109-O109-I109</f>
        <v>1700000</v>
      </c>
    </row>
    <row r="110" spans="3:16" s="12" customFormat="1" ht="16.5">
      <c r="C110" s="65"/>
      <c r="D110" s="71"/>
      <c r="E110" s="62"/>
      <c r="F110" s="62"/>
      <c r="G110" s="2" t="s">
        <v>14</v>
      </c>
      <c r="H110" s="11"/>
      <c r="I110" s="11"/>
      <c r="J110" s="11"/>
      <c r="K110" s="11"/>
      <c r="L110" s="11"/>
      <c r="M110" s="11"/>
      <c r="N110" s="11"/>
      <c r="O110" s="14">
        <f>J110+K110+L110</f>
        <v>0</v>
      </c>
      <c r="P110" s="16">
        <f>H110-O110-I110</f>
        <v>0</v>
      </c>
    </row>
    <row r="111" spans="3:16" s="12" customFormat="1" ht="13.5" thickBot="1">
      <c r="C111" s="66"/>
      <c r="D111" s="72"/>
      <c r="E111" s="63"/>
      <c r="F111" s="63"/>
      <c r="G111" s="32" t="s">
        <v>7</v>
      </c>
      <c r="H111" s="33"/>
      <c r="I111" s="33"/>
      <c r="J111" s="33"/>
      <c r="K111" s="33"/>
      <c r="L111" s="33"/>
      <c r="M111" s="33"/>
      <c r="N111" s="33"/>
      <c r="O111" s="34"/>
      <c r="P111" s="16">
        <f>H111-O111-I111</f>
        <v>0</v>
      </c>
    </row>
    <row r="112" spans="3:16" s="12" customFormat="1" ht="16.5" customHeight="1" thickTop="1">
      <c r="C112" s="64">
        <v>12</v>
      </c>
      <c r="D112" s="67" t="s">
        <v>22</v>
      </c>
      <c r="E112" s="74">
        <v>2007</v>
      </c>
      <c r="F112" s="74">
        <v>2008</v>
      </c>
      <c r="G112" s="30" t="s">
        <v>10</v>
      </c>
      <c r="H112" s="31">
        <f aca="true" t="shared" si="29" ref="H112:O112">SUBTOTAL(9,H113:H114)</f>
        <v>250000</v>
      </c>
      <c r="I112" s="31">
        <f t="shared" si="29"/>
        <v>0</v>
      </c>
      <c r="J112" s="31">
        <f t="shared" si="29"/>
        <v>100000</v>
      </c>
      <c r="K112" s="31">
        <f t="shared" si="29"/>
        <v>150000</v>
      </c>
      <c r="L112" s="31">
        <f t="shared" si="29"/>
        <v>0</v>
      </c>
      <c r="M112" s="31">
        <f t="shared" si="29"/>
        <v>0</v>
      </c>
      <c r="N112" s="31">
        <f t="shared" si="29"/>
        <v>0</v>
      </c>
      <c r="O112" s="31">
        <f t="shared" si="29"/>
        <v>250000</v>
      </c>
      <c r="P112" s="31">
        <f>SUBTOTAL(9,P113:P115)</f>
        <v>0</v>
      </c>
    </row>
    <row r="113" spans="3:16" s="12" customFormat="1" ht="12.75">
      <c r="C113" s="65"/>
      <c r="D113" s="68"/>
      <c r="E113" s="62"/>
      <c r="F113" s="62"/>
      <c r="G113" s="1" t="s">
        <v>11</v>
      </c>
      <c r="H113" s="15">
        <v>250000</v>
      </c>
      <c r="I113" s="15">
        <v>0</v>
      </c>
      <c r="J113" s="15">
        <v>100000</v>
      </c>
      <c r="K113" s="15">
        <v>150000</v>
      </c>
      <c r="L113" s="15"/>
      <c r="M113" s="15"/>
      <c r="N113" s="15"/>
      <c r="O113" s="16">
        <f>J113+K113+L113</f>
        <v>250000</v>
      </c>
      <c r="P113" s="16">
        <f>H113-O113-I113</f>
        <v>0</v>
      </c>
    </row>
    <row r="114" spans="3:16" s="12" customFormat="1" ht="16.5">
      <c r="C114" s="65"/>
      <c r="D114" s="68"/>
      <c r="E114" s="62"/>
      <c r="F114" s="62"/>
      <c r="G114" s="2" t="s">
        <v>14</v>
      </c>
      <c r="H114" s="11"/>
      <c r="I114" s="11"/>
      <c r="J114" s="11">
        <v>0</v>
      </c>
      <c r="K114" s="11">
        <v>0</v>
      </c>
      <c r="L114" s="11"/>
      <c r="M114" s="11"/>
      <c r="N114" s="11"/>
      <c r="O114" s="14">
        <f>J114+K114+L114</f>
        <v>0</v>
      </c>
      <c r="P114" s="16">
        <f>H114-O114-I114</f>
        <v>0</v>
      </c>
    </row>
    <row r="115" spans="3:16" s="12" customFormat="1" ht="13.5" thickBot="1">
      <c r="C115" s="66"/>
      <c r="D115" s="69"/>
      <c r="E115" s="75"/>
      <c r="F115" s="75"/>
      <c r="G115" s="32" t="s">
        <v>7</v>
      </c>
      <c r="H115" s="33"/>
      <c r="I115" s="33"/>
      <c r="J115" s="33"/>
      <c r="K115" s="33"/>
      <c r="L115" s="33"/>
      <c r="M115" s="33"/>
      <c r="N115" s="33"/>
      <c r="O115" s="34"/>
      <c r="P115" s="16">
        <f>H115-O115-I115</f>
        <v>0</v>
      </c>
    </row>
    <row r="116" spans="3:16" s="12" customFormat="1" ht="41.25" customHeight="1" thickTop="1">
      <c r="C116" s="81" t="s">
        <v>48</v>
      </c>
      <c r="D116" s="82"/>
      <c r="E116" s="82"/>
      <c r="F116" s="82"/>
      <c r="G116" s="83"/>
      <c r="H116" s="23">
        <f aca="true" t="shared" si="30" ref="H116:P116">SUBTOTAL(9,H117:H121)</f>
        <v>4723647</v>
      </c>
      <c r="I116" s="23">
        <f t="shared" si="30"/>
        <v>101717</v>
      </c>
      <c r="J116" s="23">
        <f t="shared" si="30"/>
        <v>4621930</v>
      </c>
      <c r="K116" s="23">
        <f t="shared" si="30"/>
        <v>0</v>
      </c>
      <c r="L116" s="23">
        <f t="shared" si="30"/>
        <v>0</v>
      </c>
      <c r="M116" s="23">
        <f t="shared" si="30"/>
        <v>0</v>
      </c>
      <c r="N116" s="23">
        <f t="shared" si="30"/>
        <v>0</v>
      </c>
      <c r="O116" s="23">
        <f t="shared" si="30"/>
        <v>4621930</v>
      </c>
      <c r="P116" s="23">
        <f t="shared" si="30"/>
        <v>0</v>
      </c>
    </row>
    <row r="117" spans="3:16" s="12" customFormat="1" ht="39" customHeight="1">
      <c r="C117" s="104">
        <v>10</v>
      </c>
      <c r="D117" s="68" t="s">
        <v>49</v>
      </c>
      <c r="E117" s="62">
        <v>2006</v>
      </c>
      <c r="F117" s="62">
        <v>2007</v>
      </c>
      <c r="G117" s="1" t="s">
        <v>10</v>
      </c>
      <c r="H117" s="13">
        <f>SUBTOTAL(9,H118:H120)</f>
        <v>4723647</v>
      </c>
      <c r="I117" s="13">
        <f aca="true" t="shared" si="31" ref="I117:P117">SUBTOTAL(9,I118:I120)</f>
        <v>101717</v>
      </c>
      <c r="J117" s="13">
        <f t="shared" si="31"/>
        <v>4621930</v>
      </c>
      <c r="K117" s="13">
        <f t="shared" si="31"/>
        <v>0</v>
      </c>
      <c r="L117" s="13">
        <f t="shared" si="31"/>
        <v>0</v>
      </c>
      <c r="M117" s="13">
        <f t="shared" si="31"/>
        <v>0</v>
      </c>
      <c r="N117" s="13">
        <f t="shared" si="31"/>
        <v>0</v>
      </c>
      <c r="O117" s="13">
        <f t="shared" si="31"/>
        <v>4621930</v>
      </c>
      <c r="P117" s="13">
        <f t="shared" si="31"/>
        <v>0</v>
      </c>
    </row>
    <row r="118" spans="3:16" s="12" customFormat="1" ht="39" customHeight="1">
      <c r="C118" s="105"/>
      <c r="D118" s="68"/>
      <c r="E118" s="62"/>
      <c r="F118" s="62"/>
      <c r="G118" s="1" t="s">
        <v>11</v>
      </c>
      <c r="H118" s="15">
        <v>957540</v>
      </c>
      <c r="I118" s="15">
        <v>101717</v>
      </c>
      <c r="J118" s="15">
        <v>855823</v>
      </c>
      <c r="K118" s="15"/>
      <c r="L118" s="15"/>
      <c r="M118" s="15"/>
      <c r="N118" s="15"/>
      <c r="O118" s="16">
        <f>J118+K118+L118</f>
        <v>855823</v>
      </c>
      <c r="P118" s="16">
        <f>H118-O118-I118</f>
        <v>0</v>
      </c>
    </row>
    <row r="119" spans="3:16" s="12" customFormat="1" ht="39" customHeight="1">
      <c r="C119" s="105"/>
      <c r="D119" s="68"/>
      <c r="E119" s="62"/>
      <c r="F119" s="62"/>
      <c r="G119" s="2" t="s">
        <v>14</v>
      </c>
      <c r="H119" s="11">
        <v>3766107</v>
      </c>
      <c r="I119" s="11"/>
      <c r="J119" s="11">
        <v>3766107</v>
      </c>
      <c r="K119" s="11"/>
      <c r="L119" s="11"/>
      <c r="M119" s="11"/>
      <c r="N119" s="11"/>
      <c r="O119" s="14">
        <f>J119+K119+L119</f>
        <v>3766107</v>
      </c>
      <c r="P119" s="14">
        <f>H119-O119-I119</f>
        <v>0</v>
      </c>
    </row>
    <row r="120" spans="3:16" s="12" customFormat="1" ht="39" customHeight="1" thickBot="1">
      <c r="C120" s="106"/>
      <c r="D120" s="77"/>
      <c r="E120" s="63"/>
      <c r="F120" s="63"/>
      <c r="G120" s="10" t="s">
        <v>7</v>
      </c>
      <c r="H120" s="11"/>
      <c r="I120" s="11"/>
      <c r="J120" s="11"/>
      <c r="K120" s="11"/>
      <c r="L120" s="11"/>
      <c r="M120" s="11"/>
      <c r="N120" s="11"/>
      <c r="O120" s="14"/>
      <c r="P120" s="14">
        <f>H120-O120-I120</f>
        <v>0</v>
      </c>
    </row>
    <row r="121" spans="3:16" s="12" customFormat="1" ht="16.5" customHeight="1" thickTop="1">
      <c r="C121" s="64"/>
      <c r="D121" s="76" t="s">
        <v>52</v>
      </c>
      <c r="E121" s="61">
        <v>2007</v>
      </c>
      <c r="F121" s="61">
        <v>2008</v>
      </c>
      <c r="G121" s="30" t="s">
        <v>10</v>
      </c>
      <c r="H121" s="31">
        <f>SUBTOTAL(9,H122:H124)</f>
        <v>1790935</v>
      </c>
      <c r="I121" s="31">
        <f aca="true" t="shared" si="32" ref="I121:P121">SUBTOTAL(9,I122:I124)</f>
        <v>0</v>
      </c>
      <c r="J121" s="31">
        <f t="shared" si="32"/>
        <v>290935</v>
      </c>
      <c r="K121" s="31">
        <f t="shared" si="32"/>
        <v>1500000</v>
      </c>
      <c r="L121" s="31">
        <f t="shared" si="32"/>
        <v>0</v>
      </c>
      <c r="M121" s="31">
        <f t="shared" si="32"/>
        <v>0</v>
      </c>
      <c r="N121" s="31">
        <f t="shared" si="32"/>
        <v>0</v>
      </c>
      <c r="O121" s="31">
        <f t="shared" si="32"/>
        <v>1790935</v>
      </c>
      <c r="P121" s="31">
        <f t="shared" si="32"/>
        <v>0</v>
      </c>
    </row>
    <row r="122" spans="3:16" s="12" customFormat="1" ht="12.75">
      <c r="C122" s="65"/>
      <c r="D122" s="68"/>
      <c r="E122" s="62"/>
      <c r="F122" s="62"/>
      <c r="G122" s="1" t="s">
        <v>11</v>
      </c>
      <c r="H122" s="15">
        <v>1790935</v>
      </c>
      <c r="I122" s="15"/>
      <c r="J122" s="15">
        <v>290935</v>
      </c>
      <c r="K122" s="15">
        <v>1500000</v>
      </c>
      <c r="L122" s="15"/>
      <c r="M122" s="15"/>
      <c r="N122" s="15"/>
      <c r="O122" s="16">
        <f>J122+K122+L122</f>
        <v>1790935</v>
      </c>
      <c r="P122" s="16">
        <f>H122-O122-I122</f>
        <v>0</v>
      </c>
    </row>
    <row r="123" spans="3:16" s="12" customFormat="1" ht="16.5">
      <c r="C123" s="65"/>
      <c r="D123" s="68"/>
      <c r="E123" s="62"/>
      <c r="F123" s="62"/>
      <c r="G123" s="2" t="s">
        <v>14</v>
      </c>
      <c r="H123" s="11"/>
      <c r="I123" s="11"/>
      <c r="J123" s="11"/>
      <c r="K123" s="11"/>
      <c r="L123" s="11"/>
      <c r="M123" s="11"/>
      <c r="N123" s="11"/>
      <c r="O123" s="14">
        <f>J123+K123+L123</f>
        <v>0</v>
      </c>
      <c r="P123" s="16">
        <f>H123-O123-I123</f>
        <v>0</v>
      </c>
    </row>
    <row r="124" spans="3:16" s="12" customFormat="1" ht="13.5" thickBot="1">
      <c r="C124" s="66"/>
      <c r="D124" s="78"/>
      <c r="E124" s="63"/>
      <c r="F124" s="63"/>
      <c r="G124" s="32" t="s">
        <v>7</v>
      </c>
      <c r="H124" s="33"/>
      <c r="I124" s="33"/>
      <c r="J124" s="33"/>
      <c r="K124" s="33"/>
      <c r="L124" s="33"/>
      <c r="M124" s="33"/>
      <c r="N124" s="33"/>
      <c r="O124" s="34"/>
      <c r="P124" s="16">
        <f>H124-O124-I124</f>
        <v>0</v>
      </c>
    </row>
    <row r="125" spans="3:16" s="12" customFormat="1" ht="16.5" customHeight="1" thickTop="1">
      <c r="C125" s="64"/>
      <c r="D125" s="70" t="s">
        <v>53</v>
      </c>
      <c r="E125" s="61">
        <v>2007</v>
      </c>
      <c r="F125" s="61">
        <v>2008</v>
      </c>
      <c r="G125" s="30" t="s">
        <v>10</v>
      </c>
      <c r="H125" s="31">
        <f>SUBTOTAL(9,H126:H128)</f>
        <v>950000</v>
      </c>
      <c r="I125" s="31">
        <f aca="true" t="shared" si="33" ref="I125:P125">SUBTOTAL(9,I126:I128)</f>
        <v>0</v>
      </c>
      <c r="J125" s="31">
        <f t="shared" si="33"/>
        <v>100000</v>
      </c>
      <c r="K125" s="31">
        <f t="shared" si="33"/>
        <v>850000</v>
      </c>
      <c r="L125" s="31">
        <f t="shared" si="33"/>
        <v>0</v>
      </c>
      <c r="M125" s="31">
        <f t="shared" si="33"/>
        <v>0</v>
      </c>
      <c r="N125" s="31">
        <f t="shared" si="33"/>
        <v>0</v>
      </c>
      <c r="O125" s="31">
        <f t="shared" si="33"/>
        <v>950000</v>
      </c>
      <c r="P125" s="31">
        <f t="shared" si="33"/>
        <v>0</v>
      </c>
    </row>
    <row r="126" spans="3:16" s="12" customFormat="1" ht="12.75">
      <c r="C126" s="65"/>
      <c r="D126" s="71"/>
      <c r="E126" s="62"/>
      <c r="F126" s="62"/>
      <c r="G126" s="1" t="s">
        <v>11</v>
      </c>
      <c r="H126" s="15">
        <v>950000</v>
      </c>
      <c r="I126" s="15"/>
      <c r="J126" s="15">
        <v>100000</v>
      </c>
      <c r="K126" s="15">
        <v>850000</v>
      </c>
      <c r="L126" s="15"/>
      <c r="M126" s="15"/>
      <c r="N126" s="15"/>
      <c r="O126" s="16">
        <f>J126+K126+L126</f>
        <v>950000</v>
      </c>
      <c r="P126" s="16">
        <f>H126-O126-I126</f>
        <v>0</v>
      </c>
    </row>
    <row r="127" spans="3:16" s="12" customFormat="1" ht="16.5">
      <c r="C127" s="65"/>
      <c r="D127" s="71"/>
      <c r="E127" s="62"/>
      <c r="F127" s="62"/>
      <c r="G127" s="2" t="s">
        <v>14</v>
      </c>
      <c r="H127" s="11"/>
      <c r="I127" s="11"/>
      <c r="J127" s="11"/>
      <c r="K127" s="11"/>
      <c r="L127" s="11"/>
      <c r="M127" s="11"/>
      <c r="N127" s="11"/>
      <c r="O127" s="14">
        <f>J127+K127+L127</f>
        <v>0</v>
      </c>
      <c r="P127" s="16">
        <f>H127-O127-I127</f>
        <v>0</v>
      </c>
    </row>
    <row r="128" spans="3:16" s="12" customFormat="1" ht="13.5" thickBot="1">
      <c r="C128" s="66"/>
      <c r="D128" s="79"/>
      <c r="E128" s="63"/>
      <c r="F128" s="63"/>
      <c r="G128" s="32" t="s">
        <v>7</v>
      </c>
      <c r="H128" s="33"/>
      <c r="I128" s="33"/>
      <c r="J128" s="33"/>
      <c r="K128" s="33"/>
      <c r="L128" s="33"/>
      <c r="M128" s="33"/>
      <c r="N128" s="33"/>
      <c r="O128" s="34"/>
      <c r="P128" s="16">
        <f>H128-O128-I128</f>
        <v>0</v>
      </c>
    </row>
    <row r="129" spans="3:16" s="12" customFormat="1" ht="16.5" customHeight="1" thickTop="1">
      <c r="C129" s="64"/>
      <c r="D129" s="70" t="s">
        <v>54</v>
      </c>
      <c r="E129" s="61">
        <v>2008</v>
      </c>
      <c r="F129" s="61">
        <v>2008</v>
      </c>
      <c r="G129" s="30" t="s">
        <v>10</v>
      </c>
      <c r="H129" s="31">
        <f>SUBTOTAL(9,H130:H132)</f>
        <v>200000</v>
      </c>
      <c r="I129" s="31">
        <f aca="true" t="shared" si="34" ref="I129:P129">SUBTOTAL(9,I130:I132)</f>
        <v>0</v>
      </c>
      <c r="J129" s="31">
        <f t="shared" si="34"/>
        <v>0</v>
      </c>
      <c r="K129" s="31">
        <f t="shared" si="34"/>
        <v>200000</v>
      </c>
      <c r="L129" s="31">
        <f t="shared" si="34"/>
        <v>0</v>
      </c>
      <c r="M129" s="31">
        <f t="shared" si="34"/>
        <v>0</v>
      </c>
      <c r="N129" s="31">
        <f t="shared" si="34"/>
        <v>0</v>
      </c>
      <c r="O129" s="31">
        <f t="shared" si="34"/>
        <v>200000</v>
      </c>
      <c r="P129" s="31">
        <f t="shared" si="34"/>
        <v>0</v>
      </c>
    </row>
    <row r="130" spans="3:16" s="12" customFormat="1" ht="12.75">
      <c r="C130" s="65"/>
      <c r="D130" s="71"/>
      <c r="E130" s="62"/>
      <c r="F130" s="62"/>
      <c r="G130" s="1" t="s">
        <v>11</v>
      </c>
      <c r="H130" s="15">
        <v>200000</v>
      </c>
      <c r="I130" s="15"/>
      <c r="J130" s="15"/>
      <c r="K130" s="15">
        <v>200000</v>
      </c>
      <c r="L130" s="15"/>
      <c r="M130" s="15"/>
      <c r="N130" s="15"/>
      <c r="O130" s="16">
        <f>J130+K130+L130</f>
        <v>200000</v>
      </c>
      <c r="P130" s="16">
        <f>H130-O130-I130</f>
        <v>0</v>
      </c>
    </row>
    <row r="131" spans="3:16" s="12" customFormat="1" ht="16.5">
      <c r="C131" s="65"/>
      <c r="D131" s="71"/>
      <c r="E131" s="62"/>
      <c r="F131" s="62"/>
      <c r="G131" s="2" t="s">
        <v>14</v>
      </c>
      <c r="H131" s="11"/>
      <c r="I131" s="11"/>
      <c r="J131" s="11"/>
      <c r="K131" s="11"/>
      <c r="L131" s="11"/>
      <c r="M131" s="11"/>
      <c r="N131" s="11"/>
      <c r="O131" s="14">
        <f>J131+K131+L131</f>
        <v>0</v>
      </c>
      <c r="P131" s="16">
        <f>H131-O131-I131</f>
        <v>0</v>
      </c>
    </row>
    <row r="132" spans="3:16" s="12" customFormat="1" ht="13.5" thickBot="1">
      <c r="C132" s="66"/>
      <c r="D132" s="79"/>
      <c r="E132" s="63"/>
      <c r="F132" s="63"/>
      <c r="G132" s="32" t="s">
        <v>7</v>
      </c>
      <c r="H132" s="33"/>
      <c r="I132" s="33"/>
      <c r="J132" s="33"/>
      <c r="K132" s="33"/>
      <c r="L132" s="33"/>
      <c r="M132" s="33"/>
      <c r="N132" s="33"/>
      <c r="O132" s="34"/>
      <c r="P132" s="16">
        <f>H132-O132-I132</f>
        <v>0</v>
      </c>
    </row>
    <row r="133" spans="3:16" s="12" customFormat="1" ht="16.5" customHeight="1" thickTop="1">
      <c r="C133" s="64"/>
      <c r="D133" s="73" t="s">
        <v>56</v>
      </c>
      <c r="E133" s="61">
        <v>2007</v>
      </c>
      <c r="F133" s="61">
        <v>2009</v>
      </c>
      <c r="G133" s="30" t="s">
        <v>10</v>
      </c>
      <c r="H133" s="31">
        <f>SUBTOTAL(9,H134:H136)</f>
        <v>2530000</v>
      </c>
      <c r="I133" s="31">
        <f aca="true" t="shared" si="35" ref="I133:P133">SUBTOTAL(9,I134:I136)</f>
        <v>0</v>
      </c>
      <c r="J133" s="31">
        <f t="shared" si="35"/>
        <v>30000</v>
      </c>
      <c r="K133" s="31">
        <f t="shared" si="35"/>
        <v>2000000</v>
      </c>
      <c r="L133" s="31">
        <f t="shared" si="35"/>
        <v>500000</v>
      </c>
      <c r="M133" s="31">
        <f t="shared" si="35"/>
        <v>0</v>
      </c>
      <c r="N133" s="31">
        <f t="shared" si="35"/>
        <v>0</v>
      </c>
      <c r="O133" s="31">
        <f t="shared" si="35"/>
        <v>2530000</v>
      </c>
      <c r="P133" s="31">
        <f t="shared" si="35"/>
        <v>0</v>
      </c>
    </row>
    <row r="134" spans="3:16" s="12" customFormat="1" ht="12.75">
      <c r="C134" s="65"/>
      <c r="D134" s="71"/>
      <c r="E134" s="62"/>
      <c r="F134" s="62"/>
      <c r="G134" s="1" t="s">
        <v>11</v>
      </c>
      <c r="H134" s="15">
        <v>1030000</v>
      </c>
      <c r="I134" s="15"/>
      <c r="J134" s="15">
        <v>30000</v>
      </c>
      <c r="K134" s="15">
        <v>800000</v>
      </c>
      <c r="L134" s="15">
        <v>200000</v>
      </c>
      <c r="M134" s="15"/>
      <c r="N134" s="15"/>
      <c r="O134" s="16">
        <f>J134+K134+L134</f>
        <v>1030000</v>
      </c>
      <c r="P134" s="16">
        <f>H134-O134-I134</f>
        <v>0</v>
      </c>
    </row>
    <row r="135" spans="3:16" s="12" customFormat="1" ht="16.5">
      <c r="C135" s="65"/>
      <c r="D135" s="71"/>
      <c r="E135" s="62"/>
      <c r="F135" s="62"/>
      <c r="G135" s="2" t="s">
        <v>14</v>
      </c>
      <c r="H135" s="11">
        <v>1500000</v>
      </c>
      <c r="I135" s="11"/>
      <c r="J135" s="11"/>
      <c r="K135" s="11">
        <v>1200000</v>
      </c>
      <c r="L135" s="11">
        <v>300000</v>
      </c>
      <c r="M135" s="11"/>
      <c r="N135" s="11"/>
      <c r="O135" s="14">
        <f>J135+K135+L135</f>
        <v>1500000</v>
      </c>
      <c r="P135" s="16">
        <f>H135-O135-I135</f>
        <v>0</v>
      </c>
    </row>
    <row r="136" spans="3:16" s="12" customFormat="1" ht="13.5" thickBot="1">
      <c r="C136" s="66"/>
      <c r="D136" s="72"/>
      <c r="E136" s="63"/>
      <c r="F136" s="63"/>
      <c r="G136" s="32" t="s">
        <v>7</v>
      </c>
      <c r="H136" s="33"/>
      <c r="I136" s="33"/>
      <c r="J136" s="33"/>
      <c r="K136" s="33"/>
      <c r="L136" s="33"/>
      <c r="M136" s="33"/>
      <c r="N136" s="33"/>
      <c r="O136" s="34"/>
      <c r="P136" s="16">
        <f>H136-O136-I136</f>
        <v>0</v>
      </c>
    </row>
    <row r="137" spans="3:16" s="12" customFormat="1" ht="16.5" customHeight="1" thickTop="1">
      <c r="C137" s="64"/>
      <c r="D137" s="76" t="s">
        <v>55</v>
      </c>
      <c r="E137" s="61">
        <v>2008</v>
      </c>
      <c r="F137" s="61">
        <v>2010</v>
      </c>
      <c r="G137" s="30" t="s">
        <v>10</v>
      </c>
      <c r="H137" s="31">
        <f>SUBTOTAL(9,H138:H140)</f>
        <v>1850000</v>
      </c>
      <c r="I137" s="31">
        <f aca="true" t="shared" si="36" ref="I137:P137">SUBTOTAL(9,I138:I140)</f>
        <v>0</v>
      </c>
      <c r="J137" s="31">
        <f t="shared" si="36"/>
        <v>0</v>
      </c>
      <c r="K137" s="31">
        <f t="shared" si="36"/>
        <v>100000</v>
      </c>
      <c r="L137" s="31">
        <f t="shared" si="36"/>
        <v>750000</v>
      </c>
      <c r="M137" s="31">
        <f t="shared" si="36"/>
        <v>0</v>
      </c>
      <c r="N137" s="31">
        <f t="shared" si="36"/>
        <v>0</v>
      </c>
      <c r="O137" s="31">
        <f t="shared" si="36"/>
        <v>850000</v>
      </c>
      <c r="P137" s="31">
        <f t="shared" si="36"/>
        <v>1000000</v>
      </c>
    </row>
    <row r="138" spans="3:16" s="12" customFormat="1" ht="12.75">
      <c r="C138" s="65"/>
      <c r="D138" s="68"/>
      <c r="E138" s="62"/>
      <c r="F138" s="62"/>
      <c r="G138" s="1" t="s">
        <v>11</v>
      </c>
      <c r="H138" s="15">
        <v>740000</v>
      </c>
      <c r="I138" s="15"/>
      <c r="J138" s="15"/>
      <c r="K138" s="15">
        <v>40000</v>
      </c>
      <c r="L138" s="15">
        <v>300000</v>
      </c>
      <c r="M138" s="15"/>
      <c r="N138" s="15"/>
      <c r="O138" s="16">
        <f>J138+K138+L138</f>
        <v>340000</v>
      </c>
      <c r="P138" s="16">
        <f>H138-O138-I138</f>
        <v>400000</v>
      </c>
    </row>
    <row r="139" spans="3:16" s="12" customFormat="1" ht="16.5">
      <c r="C139" s="65"/>
      <c r="D139" s="68"/>
      <c r="E139" s="62"/>
      <c r="F139" s="62"/>
      <c r="G139" s="2" t="s">
        <v>14</v>
      </c>
      <c r="H139" s="11">
        <v>1110000</v>
      </c>
      <c r="I139" s="11"/>
      <c r="J139" s="11"/>
      <c r="K139" s="11">
        <v>60000</v>
      </c>
      <c r="L139" s="11">
        <v>450000</v>
      </c>
      <c r="M139" s="11"/>
      <c r="N139" s="11"/>
      <c r="O139" s="14">
        <f>J139+K139+L139</f>
        <v>510000</v>
      </c>
      <c r="P139" s="16">
        <f>H139-O139-I139</f>
        <v>600000</v>
      </c>
    </row>
    <row r="140" spans="3:16" s="12" customFormat="1" ht="13.5" thickBot="1">
      <c r="C140" s="66"/>
      <c r="D140" s="78"/>
      <c r="E140" s="63"/>
      <c r="F140" s="63"/>
      <c r="G140" s="32" t="s">
        <v>7</v>
      </c>
      <c r="H140" s="33"/>
      <c r="I140" s="33"/>
      <c r="J140" s="33"/>
      <c r="K140" s="33"/>
      <c r="L140" s="33"/>
      <c r="M140" s="33"/>
      <c r="N140" s="33"/>
      <c r="O140" s="34"/>
      <c r="P140" s="16">
        <f>H140-O140-I140</f>
        <v>0</v>
      </c>
    </row>
    <row r="141" spans="3:16" s="12" customFormat="1" ht="16.5" customHeight="1" thickTop="1">
      <c r="C141" s="64"/>
      <c r="D141" s="76" t="s">
        <v>58</v>
      </c>
      <c r="E141" s="61">
        <v>2007</v>
      </c>
      <c r="F141" s="61">
        <v>2011</v>
      </c>
      <c r="G141" s="30" t="s">
        <v>10</v>
      </c>
      <c r="H141" s="31">
        <f>SUBTOTAL(9,H142:H144)</f>
        <v>1550000</v>
      </c>
      <c r="I141" s="31">
        <f aca="true" t="shared" si="37" ref="I141:P141">SUBTOTAL(9,I142:I144)</f>
        <v>0</v>
      </c>
      <c r="J141" s="31">
        <v>50000</v>
      </c>
      <c r="K141" s="31">
        <f t="shared" si="37"/>
        <v>0</v>
      </c>
      <c r="L141" s="31">
        <f t="shared" si="37"/>
        <v>0</v>
      </c>
      <c r="M141" s="31">
        <f t="shared" si="37"/>
        <v>0</v>
      </c>
      <c r="N141" s="31">
        <f t="shared" si="37"/>
        <v>0</v>
      </c>
      <c r="O141" s="31">
        <f t="shared" si="37"/>
        <v>0</v>
      </c>
      <c r="P141" s="31">
        <f t="shared" si="37"/>
        <v>1550000</v>
      </c>
    </row>
    <row r="142" spans="3:16" s="12" customFormat="1" ht="12.75">
      <c r="C142" s="65"/>
      <c r="D142" s="68"/>
      <c r="E142" s="62"/>
      <c r="F142" s="62"/>
      <c r="G142" s="1" t="s">
        <v>11</v>
      </c>
      <c r="H142" s="15">
        <v>650000</v>
      </c>
      <c r="I142" s="15"/>
      <c r="J142" s="15"/>
      <c r="K142" s="15"/>
      <c r="L142" s="15"/>
      <c r="M142" s="15"/>
      <c r="N142" s="15"/>
      <c r="O142" s="16">
        <f>J142+K142+L142</f>
        <v>0</v>
      </c>
      <c r="P142" s="16">
        <f>H142-O142-I142</f>
        <v>650000</v>
      </c>
    </row>
    <row r="143" spans="3:16" s="12" customFormat="1" ht="16.5">
      <c r="C143" s="65"/>
      <c r="D143" s="68"/>
      <c r="E143" s="62"/>
      <c r="F143" s="62"/>
      <c r="G143" s="2" t="s">
        <v>14</v>
      </c>
      <c r="H143" s="11">
        <v>900000</v>
      </c>
      <c r="I143" s="11"/>
      <c r="J143" s="11"/>
      <c r="K143" s="11"/>
      <c r="L143" s="11"/>
      <c r="M143" s="11"/>
      <c r="N143" s="11"/>
      <c r="O143" s="14">
        <f>J143+K143+L143</f>
        <v>0</v>
      </c>
      <c r="P143" s="16">
        <f>H143-O143-I143</f>
        <v>900000</v>
      </c>
    </row>
    <row r="144" spans="3:16" s="12" customFormat="1" ht="44.25" customHeight="1" thickBot="1">
      <c r="C144" s="66"/>
      <c r="D144" s="77"/>
      <c r="E144" s="63"/>
      <c r="F144" s="63"/>
      <c r="G144" s="32" t="s">
        <v>7</v>
      </c>
      <c r="H144" s="33"/>
      <c r="I144" s="33"/>
      <c r="J144" s="33"/>
      <c r="K144" s="33"/>
      <c r="L144" s="33"/>
      <c r="M144" s="33"/>
      <c r="N144" s="33"/>
      <c r="O144" s="34"/>
      <c r="P144" s="16">
        <f>H144-O144-I144</f>
        <v>0</v>
      </c>
    </row>
    <row r="145" spans="3:16" s="12" customFormat="1" ht="16.5" customHeight="1" thickTop="1">
      <c r="C145" s="64">
        <v>11</v>
      </c>
      <c r="D145" s="67"/>
      <c r="E145" s="74"/>
      <c r="F145" s="74"/>
      <c r="G145" s="30" t="s">
        <v>10</v>
      </c>
      <c r="H145" s="31">
        <f>SUBTOTAL(9,H146:H148)</f>
        <v>0</v>
      </c>
      <c r="I145" s="31">
        <f aca="true" t="shared" si="38" ref="I145:P145">SUBTOTAL(9,I146:I148)</f>
        <v>0</v>
      </c>
      <c r="J145" s="31">
        <f t="shared" si="38"/>
        <v>0</v>
      </c>
      <c r="K145" s="31">
        <f t="shared" si="38"/>
        <v>0</v>
      </c>
      <c r="L145" s="31">
        <f t="shared" si="38"/>
        <v>0</v>
      </c>
      <c r="M145" s="31">
        <f t="shared" si="38"/>
        <v>0</v>
      </c>
      <c r="N145" s="31">
        <f t="shared" si="38"/>
        <v>0</v>
      </c>
      <c r="O145" s="31">
        <f t="shared" si="38"/>
        <v>0</v>
      </c>
      <c r="P145" s="31">
        <f t="shared" si="38"/>
        <v>0</v>
      </c>
    </row>
    <row r="146" spans="3:16" s="12" customFormat="1" ht="12.75">
      <c r="C146" s="65"/>
      <c r="D146" s="68"/>
      <c r="E146" s="62"/>
      <c r="F146" s="62"/>
      <c r="G146" s="1" t="s">
        <v>11</v>
      </c>
      <c r="H146" s="15"/>
      <c r="I146" s="15"/>
      <c r="J146" s="15"/>
      <c r="K146" s="15"/>
      <c r="L146" s="15"/>
      <c r="M146" s="15"/>
      <c r="N146" s="15"/>
      <c r="O146" s="16">
        <f>J146+K146+L146</f>
        <v>0</v>
      </c>
      <c r="P146" s="16">
        <f>H146-O146-I146</f>
        <v>0</v>
      </c>
    </row>
    <row r="147" spans="3:16" s="12" customFormat="1" ht="16.5">
      <c r="C147" s="65"/>
      <c r="D147" s="68"/>
      <c r="E147" s="62"/>
      <c r="F147" s="62"/>
      <c r="G147" s="2" t="s">
        <v>14</v>
      </c>
      <c r="H147" s="11"/>
      <c r="I147" s="11"/>
      <c r="J147" s="11"/>
      <c r="K147" s="11"/>
      <c r="L147" s="11"/>
      <c r="M147" s="11"/>
      <c r="N147" s="11"/>
      <c r="O147" s="14">
        <f>J147+K147+L147</f>
        <v>0</v>
      </c>
      <c r="P147" s="16">
        <f>H147-O147-I147</f>
        <v>0</v>
      </c>
    </row>
    <row r="148" spans="3:16" s="12" customFormat="1" ht="13.5" thickBot="1">
      <c r="C148" s="66"/>
      <c r="D148" s="69"/>
      <c r="E148" s="75"/>
      <c r="F148" s="75"/>
      <c r="G148" s="32" t="s">
        <v>7</v>
      </c>
      <c r="H148" s="33"/>
      <c r="I148" s="33"/>
      <c r="J148" s="33"/>
      <c r="K148" s="33"/>
      <c r="L148" s="33"/>
      <c r="M148" s="33"/>
      <c r="N148" s="33"/>
      <c r="O148" s="34"/>
      <c r="P148" s="16">
        <f>H148-O148-I148</f>
        <v>0</v>
      </c>
    </row>
    <row r="149" spans="3:16" s="12" customFormat="1" ht="16.5" customHeight="1" thickTop="1">
      <c r="C149" s="64"/>
      <c r="D149" s="67"/>
      <c r="E149" s="74"/>
      <c r="F149" s="74"/>
      <c r="G149" s="30" t="s">
        <v>10</v>
      </c>
      <c r="H149" s="31">
        <f>SUBTOTAL(9,H150:H152)</f>
        <v>0</v>
      </c>
      <c r="I149" s="31">
        <f aca="true" t="shared" si="39" ref="I149:P149">SUBTOTAL(9,I150:I152)</f>
        <v>0</v>
      </c>
      <c r="J149" s="31">
        <f t="shared" si="39"/>
        <v>0</v>
      </c>
      <c r="K149" s="31">
        <f t="shared" si="39"/>
        <v>0</v>
      </c>
      <c r="L149" s="31">
        <f t="shared" si="39"/>
        <v>0</v>
      </c>
      <c r="M149" s="31">
        <f t="shared" si="39"/>
        <v>0</v>
      </c>
      <c r="N149" s="31">
        <f t="shared" si="39"/>
        <v>0</v>
      </c>
      <c r="O149" s="31">
        <f t="shared" si="39"/>
        <v>0</v>
      </c>
      <c r="P149" s="31">
        <f t="shared" si="39"/>
        <v>0</v>
      </c>
    </row>
    <row r="150" spans="3:16" s="12" customFormat="1" ht="12.75">
      <c r="C150" s="65"/>
      <c r="D150" s="68"/>
      <c r="E150" s="62"/>
      <c r="F150" s="62"/>
      <c r="G150" s="1" t="s">
        <v>11</v>
      </c>
      <c r="H150" s="15"/>
      <c r="I150" s="15"/>
      <c r="J150" s="15"/>
      <c r="K150" s="15"/>
      <c r="L150" s="15"/>
      <c r="M150" s="15"/>
      <c r="N150" s="15"/>
      <c r="O150" s="16">
        <f>J150+K150+L150</f>
        <v>0</v>
      </c>
      <c r="P150" s="16">
        <f>H150-O150-I150</f>
        <v>0</v>
      </c>
    </row>
    <row r="151" spans="3:16" s="12" customFormat="1" ht="16.5">
      <c r="C151" s="65"/>
      <c r="D151" s="68"/>
      <c r="E151" s="62"/>
      <c r="F151" s="62"/>
      <c r="G151" s="2" t="s">
        <v>14</v>
      </c>
      <c r="H151" s="11"/>
      <c r="I151" s="11"/>
      <c r="J151" s="11"/>
      <c r="K151" s="11"/>
      <c r="L151" s="11"/>
      <c r="M151" s="11"/>
      <c r="N151" s="11"/>
      <c r="O151" s="14">
        <f>J151+K151+L151</f>
        <v>0</v>
      </c>
      <c r="P151" s="16">
        <f>H151-O151-I151</f>
        <v>0</v>
      </c>
    </row>
    <row r="152" spans="3:16" s="12" customFormat="1" ht="13.5" thickBot="1">
      <c r="C152" s="66"/>
      <c r="D152" s="69"/>
      <c r="E152" s="75"/>
      <c r="F152" s="75"/>
      <c r="G152" s="32" t="s">
        <v>7</v>
      </c>
      <c r="H152" s="33"/>
      <c r="I152" s="33"/>
      <c r="J152" s="33"/>
      <c r="K152" s="33"/>
      <c r="L152" s="33"/>
      <c r="M152" s="33"/>
      <c r="N152" s="33"/>
      <c r="O152" s="34"/>
      <c r="P152" s="16">
        <f>H152-O152-I152</f>
        <v>0</v>
      </c>
    </row>
    <row r="153" spans="3:16" s="12" customFormat="1" ht="41.25" customHeight="1" thickTop="1">
      <c r="C153" s="81" t="s">
        <v>18</v>
      </c>
      <c r="D153" s="82"/>
      <c r="E153" s="82"/>
      <c r="F153" s="82"/>
      <c r="G153" s="83"/>
      <c r="H153" s="23">
        <f aca="true" t="shared" si="40" ref="H153:P153">SUBTOTAL(9,H154:H158)</f>
        <v>16419000</v>
      </c>
      <c r="I153" s="23">
        <f t="shared" si="40"/>
        <v>55000</v>
      </c>
      <c r="J153" s="23">
        <f t="shared" si="40"/>
        <v>2500000</v>
      </c>
      <c r="K153" s="23">
        <f t="shared" si="40"/>
        <v>4000000</v>
      </c>
      <c r="L153" s="23">
        <f t="shared" si="40"/>
        <v>4500000</v>
      </c>
      <c r="M153" s="23">
        <f t="shared" si="40"/>
        <v>0</v>
      </c>
      <c r="N153" s="23">
        <f t="shared" si="40"/>
        <v>0</v>
      </c>
      <c r="O153" s="23">
        <f t="shared" si="40"/>
        <v>11000000</v>
      </c>
      <c r="P153" s="23">
        <f t="shared" si="40"/>
        <v>5364000</v>
      </c>
    </row>
    <row r="154" spans="3:16" s="12" customFormat="1" ht="16.5" customHeight="1">
      <c r="C154" s="104">
        <v>3</v>
      </c>
      <c r="D154" s="107" t="s">
        <v>15</v>
      </c>
      <c r="E154" s="61">
        <v>2006</v>
      </c>
      <c r="F154" s="61">
        <v>2010</v>
      </c>
      <c r="G154" s="1" t="s">
        <v>10</v>
      </c>
      <c r="H154" s="13">
        <f aca="true" t="shared" si="41" ref="H154:P154">SUBTOTAL(9,H155:H156)</f>
        <v>16419000</v>
      </c>
      <c r="I154" s="13">
        <f t="shared" si="41"/>
        <v>55000</v>
      </c>
      <c r="J154" s="13">
        <f t="shared" si="41"/>
        <v>2500000</v>
      </c>
      <c r="K154" s="13">
        <f t="shared" si="41"/>
        <v>4000000</v>
      </c>
      <c r="L154" s="13">
        <f t="shared" si="41"/>
        <v>4500000</v>
      </c>
      <c r="M154" s="13">
        <f t="shared" si="41"/>
        <v>0</v>
      </c>
      <c r="N154" s="13">
        <f t="shared" si="41"/>
        <v>0</v>
      </c>
      <c r="O154" s="13">
        <f t="shared" si="41"/>
        <v>11000000</v>
      </c>
      <c r="P154" s="13">
        <f t="shared" si="41"/>
        <v>5364000</v>
      </c>
    </row>
    <row r="155" spans="3:16" s="12" customFormat="1" ht="12.75">
      <c r="C155" s="105"/>
      <c r="D155" s="105"/>
      <c r="E155" s="105"/>
      <c r="F155" s="105"/>
      <c r="G155" s="1" t="s">
        <v>11</v>
      </c>
      <c r="H155" s="15">
        <v>16419000</v>
      </c>
      <c r="I155" s="15">
        <v>55000</v>
      </c>
      <c r="J155" s="15">
        <v>2500000</v>
      </c>
      <c r="K155" s="15">
        <v>4000000</v>
      </c>
      <c r="L155" s="15">
        <v>4500000</v>
      </c>
      <c r="M155" s="15"/>
      <c r="N155" s="15"/>
      <c r="O155" s="16">
        <f>J155+K155+L155</f>
        <v>11000000</v>
      </c>
      <c r="P155" s="16">
        <f>H155-I155-O155</f>
        <v>5364000</v>
      </c>
    </row>
    <row r="156" spans="3:16" s="12" customFormat="1" ht="16.5">
      <c r="C156" s="105"/>
      <c r="D156" s="105"/>
      <c r="E156" s="105"/>
      <c r="F156" s="105"/>
      <c r="G156" s="2" t="s">
        <v>14</v>
      </c>
      <c r="H156" s="11"/>
      <c r="I156" s="11">
        <v>0</v>
      </c>
      <c r="J156" s="11"/>
      <c r="K156" s="11"/>
      <c r="L156" s="11"/>
      <c r="M156" s="11"/>
      <c r="N156" s="11"/>
      <c r="O156" s="14">
        <f>J156+K156+L156</f>
        <v>0</v>
      </c>
      <c r="P156" s="14">
        <f>H156-I156-O156</f>
        <v>0</v>
      </c>
    </row>
    <row r="157" spans="3:16" s="12" customFormat="1" ht="12.75">
      <c r="C157" s="106"/>
      <c r="D157" s="106"/>
      <c r="E157" s="106"/>
      <c r="F157" s="106"/>
      <c r="G157" s="10"/>
      <c r="H157" s="11"/>
      <c r="I157" s="11"/>
      <c r="J157" s="11"/>
      <c r="K157" s="11"/>
      <c r="L157" s="11"/>
      <c r="M157" s="11"/>
      <c r="N157" s="11"/>
      <c r="O157" s="14"/>
      <c r="P157" s="14"/>
    </row>
    <row r="158" spans="1:16" s="9" customFormat="1" ht="13.5" customHeight="1">
      <c r="A158" s="17"/>
      <c r="B158" s="17"/>
      <c r="C158" s="91" t="s">
        <v>13</v>
      </c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</row>
    <row r="159" spans="1:16" s="9" customFormat="1" ht="13.5" customHeight="1">
      <c r="A159" s="17"/>
      <c r="B159" s="17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</row>
    <row r="160" spans="3:16" ht="75" customHeight="1">
      <c r="C160" s="94" t="s">
        <v>16</v>
      </c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70" ht="13.5" thickBot="1"/>
    <row r="171" ht="13.5" thickTop="1">
      <c r="D171" s="67" t="s">
        <v>57</v>
      </c>
    </row>
    <row r="172" ht="12.75">
      <c r="D172" s="68"/>
    </row>
    <row r="173" ht="12.75">
      <c r="D173" s="68"/>
    </row>
    <row r="174" ht="13.5" thickBot="1">
      <c r="D174" s="69"/>
    </row>
    <row r="175" ht="13.5" thickTop="1"/>
  </sheetData>
  <mergeCells count="160">
    <mergeCell ref="D145:D148"/>
    <mergeCell ref="E145:E148"/>
    <mergeCell ref="F145:F148"/>
    <mergeCell ref="C117:C120"/>
    <mergeCell ref="D117:D120"/>
    <mergeCell ref="E117:E120"/>
    <mergeCell ref="F117:F120"/>
    <mergeCell ref="F133:F136"/>
    <mergeCell ref="C129:C132"/>
    <mergeCell ref="D129:D132"/>
    <mergeCell ref="C64:C67"/>
    <mergeCell ref="D64:D67"/>
    <mergeCell ref="E64:E67"/>
    <mergeCell ref="F64:F67"/>
    <mergeCell ref="C60:C63"/>
    <mergeCell ref="D60:D63"/>
    <mergeCell ref="E60:E63"/>
    <mergeCell ref="F60:F63"/>
    <mergeCell ref="C56:C59"/>
    <mergeCell ref="D56:D59"/>
    <mergeCell ref="E56:E59"/>
    <mergeCell ref="F56:F59"/>
    <mergeCell ref="C52:C55"/>
    <mergeCell ref="D52:D55"/>
    <mergeCell ref="E52:E55"/>
    <mergeCell ref="F52:F55"/>
    <mergeCell ref="F44:F47"/>
    <mergeCell ref="C48:C51"/>
    <mergeCell ref="D48:D51"/>
    <mergeCell ref="E48:E51"/>
    <mergeCell ref="F48:F51"/>
    <mergeCell ref="C31:C34"/>
    <mergeCell ref="D31:D34"/>
    <mergeCell ref="E31:E34"/>
    <mergeCell ref="F31:F34"/>
    <mergeCell ref="D112:D115"/>
    <mergeCell ref="E112:E115"/>
    <mergeCell ref="F112:F115"/>
    <mergeCell ref="C154:C157"/>
    <mergeCell ref="D154:D157"/>
    <mergeCell ref="E154:E157"/>
    <mergeCell ref="F154:F157"/>
    <mergeCell ref="C116:G116"/>
    <mergeCell ref="C149:C152"/>
    <mergeCell ref="D149:D152"/>
    <mergeCell ref="C10:F13"/>
    <mergeCell ref="D40:D43"/>
    <mergeCell ref="C40:C43"/>
    <mergeCell ref="E40:E43"/>
    <mergeCell ref="F40:F43"/>
    <mergeCell ref="C14:G14"/>
    <mergeCell ref="C15:C18"/>
    <mergeCell ref="D15:D18"/>
    <mergeCell ref="E15:E18"/>
    <mergeCell ref="F15:F18"/>
    <mergeCell ref="C160:P160"/>
    <mergeCell ref="C153:G153"/>
    <mergeCell ref="C112:C115"/>
    <mergeCell ref="C35:C38"/>
    <mergeCell ref="D35:D38"/>
    <mergeCell ref="E35:E38"/>
    <mergeCell ref="F35:F38"/>
    <mergeCell ref="C44:C47"/>
    <mergeCell ref="D44:D47"/>
    <mergeCell ref="E44:E47"/>
    <mergeCell ref="C4:P4"/>
    <mergeCell ref="L1:P3"/>
    <mergeCell ref="C158:P158"/>
    <mergeCell ref="G7:G8"/>
    <mergeCell ref="C7:C8"/>
    <mergeCell ref="J7:N7"/>
    <mergeCell ref="P7:P8"/>
    <mergeCell ref="C19:C22"/>
    <mergeCell ref="D19:D22"/>
    <mergeCell ref="E19:E22"/>
    <mergeCell ref="C6:P6"/>
    <mergeCell ref="O7:O8"/>
    <mergeCell ref="I7:I8"/>
    <mergeCell ref="H7:H8"/>
    <mergeCell ref="E7:F7"/>
    <mergeCell ref="D7:D8"/>
    <mergeCell ref="C39:G39"/>
    <mergeCell ref="F19:F22"/>
    <mergeCell ref="C23:C26"/>
    <mergeCell ref="D23:D26"/>
    <mergeCell ref="E23:E26"/>
    <mergeCell ref="F23:F26"/>
    <mergeCell ref="C27:C30"/>
    <mergeCell ref="D27:D30"/>
    <mergeCell ref="E27:E30"/>
    <mergeCell ref="F27:F30"/>
    <mergeCell ref="C68:C71"/>
    <mergeCell ref="D68:D71"/>
    <mergeCell ref="E68:E71"/>
    <mergeCell ref="F68:F71"/>
    <mergeCell ref="C72:C75"/>
    <mergeCell ref="D72:D75"/>
    <mergeCell ref="E72:E75"/>
    <mergeCell ref="F72:F75"/>
    <mergeCell ref="C76:C79"/>
    <mergeCell ref="D76:D79"/>
    <mergeCell ref="E76:E79"/>
    <mergeCell ref="F76:F79"/>
    <mergeCell ref="C80:C83"/>
    <mergeCell ref="D80:D83"/>
    <mergeCell ref="E80:E83"/>
    <mergeCell ref="F80:F83"/>
    <mergeCell ref="C84:C87"/>
    <mergeCell ref="D84:D87"/>
    <mergeCell ref="E84:E87"/>
    <mergeCell ref="F84:F87"/>
    <mergeCell ref="C88:C91"/>
    <mergeCell ref="D88:D91"/>
    <mergeCell ref="E88:E91"/>
    <mergeCell ref="F88:F91"/>
    <mergeCell ref="C92:C95"/>
    <mergeCell ref="D92:D95"/>
    <mergeCell ref="E92:E95"/>
    <mergeCell ref="F92:F95"/>
    <mergeCell ref="C96:C99"/>
    <mergeCell ref="D96:D99"/>
    <mergeCell ref="E96:E99"/>
    <mergeCell ref="F96:F99"/>
    <mergeCell ref="F104:F107"/>
    <mergeCell ref="C108:C111"/>
    <mergeCell ref="D108:D111"/>
    <mergeCell ref="E108:E111"/>
    <mergeCell ref="F108:F111"/>
    <mergeCell ref="D104:D107"/>
    <mergeCell ref="E104:E107"/>
    <mergeCell ref="F149:F152"/>
    <mergeCell ref="C121:C124"/>
    <mergeCell ref="D121:D124"/>
    <mergeCell ref="E121:E124"/>
    <mergeCell ref="F121:F124"/>
    <mergeCell ref="C125:C128"/>
    <mergeCell ref="D125:D128"/>
    <mergeCell ref="E125:E128"/>
    <mergeCell ref="F125:F128"/>
    <mergeCell ref="C145:C148"/>
    <mergeCell ref="E129:E132"/>
    <mergeCell ref="F129:F132"/>
    <mergeCell ref="F100:F103"/>
    <mergeCell ref="C141:C144"/>
    <mergeCell ref="D141:D144"/>
    <mergeCell ref="E141:E144"/>
    <mergeCell ref="F141:F144"/>
    <mergeCell ref="C137:C140"/>
    <mergeCell ref="D137:D140"/>
    <mergeCell ref="E137:E140"/>
    <mergeCell ref="F137:F140"/>
    <mergeCell ref="C133:C136"/>
    <mergeCell ref="D171:D174"/>
    <mergeCell ref="C100:C103"/>
    <mergeCell ref="D100:D103"/>
    <mergeCell ref="E100:E103"/>
    <mergeCell ref="D133:D136"/>
    <mergeCell ref="E133:E136"/>
    <mergeCell ref="E149:E152"/>
    <mergeCell ref="C104:C107"/>
  </mergeCells>
  <printOptions horizontalCentered="1"/>
  <pageMargins left="0.1968503937007874" right="0.1968503937007874" top="0.3937007874015748" bottom="0.3937007874015748" header="0.5118110236220472" footer="0.11811023622047245"/>
  <pageSetup horizontalDpi="300" verticalDpi="300" orientation="landscape" paperSize="9" scale="95" r:id="rId1"/>
  <headerFooter alignWithMargins="0">
    <oddFooter>&amp;L&amp;3&amp;F&amp;CStrona &amp;P z &amp;N</oddFooter>
  </headerFooter>
  <rowBreaks count="1" manualBreakCount="1">
    <brk id="152" min="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5"/>
  <sheetViews>
    <sheetView view="pageBreakPreview" zoomScaleSheetLayoutView="100" workbookViewId="0" topLeftCell="A7">
      <pane ySplit="3" topLeftCell="BM74" activePane="bottomLeft" state="frozen"/>
      <selection pane="topLeft" activeCell="C7" sqref="C7"/>
      <selection pane="bottomLeft" activeCell="D52" sqref="D52:D55"/>
    </sheetView>
  </sheetViews>
  <sheetFormatPr defaultColWidth="9.00390625" defaultRowHeight="12.75"/>
  <cols>
    <col min="1" max="1" width="5.375" style="0" hidden="1" customWidth="1"/>
    <col min="2" max="2" width="4.25390625" style="0" hidden="1" customWidth="1"/>
    <col min="3" max="3" width="4.375" style="0" customWidth="1"/>
    <col min="4" max="4" width="30.75390625" style="0" customWidth="1"/>
    <col min="5" max="5" width="6.00390625" style="0" customWidth="1"/>
    <col min="6" max="6" width="5.625" style="0" customWidth="1"/>
    <col min="7" max="7" width="13.00390625" style="0" customWidth="1"/>
    <col min="8" max="8" width="12.875" style="0" customWidth="1"/>
    <col min="9" max="9" width="11.875" style="0" customWidth="1"/>
    <col min="10" max="10" width="13.625" style="0" customWidth="1"/>
    <col min="11" max="11" width="10.875" style="0" customWidth="1"/>
    <col min="12" max="12" width="11.375" style="0" customWidth="1"/>
    <col min="13" max="13" width="9.125" style="0" hidden="1" customWidth="1"/>
    <col min="14" max="14" width="0" style="0" hidden="1" customWidth="1"/>
    <col min="15" max="15" width="11.375" style="0" customWidth="1"/>
    <col min="16" max="16" width="12.25390625" style="0" customWidth="1"/>
  </cols>
  <sheetData>
    <row r="1" spans="3:16" ht="18.75" customHeight="1">
      <c r="C1" s="18"/>
      <c r="D1" s="18"/>
      <c r="E1" s="18"/>
      <c r="F1" s="18"/>
      <c r="G1" s="18"/>
      <c r="H1" s="18"/>
      <c r="I1" s="18"/>
      <c r="J1" s="20"/>
      <c r="K1" s="19"/>
      <c r="L1" s="90" t="s">
        <v>23</v>
      </c>
      <c r="M1" s="90"/>
      <c r="N1" s="90"/>
      <c r="O1" s="90"/>
      <c r="P1" s="90"/>
    </row>
    <row r="2" spans="3:16" ht="9.75" customHeight="1">
      <c r="C2" s="18"/>
      <c r="D2" s="18"/>
      <c r="E2" s="18"/>
      <c r="F2" s="18"/>
      <c r="G2" s="18"/>
      <c r="H2" s="18"/>
      <c r="I2" s="18"/>
      <c r="J2" s="19"/>
      <c r="K2" s="19"/>
      <c r="L2" s="90"/>
      <c r="M2" s="90"/>
      <c r="N2" s="90"/>
      <c r="O2" s="90"/>
      <c r="P2" s="90"/>
    </row>
    <row r="3" spans="3:16" ht="6.75" customHeight="1">
      <c r="C3" s="18"/>
      <c r="D3" s="18"/>
      <c r="E3" s="18"/>
      <c r="F3" s="18"/>
      <c r="G3" s="18"/>
      <c r="H3" s="18"/>
      <c r="I3" s="18"/>
      <c r="J3" s="19"/>
      <c r="K3" s="19"/>
      <c r="L3" s="90"/>
      <c r="M3" s="90"/>
      <c r="N3" s="90"/>
      <c r="O3" s="90"/>
      <c r="P3" s="90"/>
    </row>
    <row r="4" spans="3:16" ht="18" customHeight="1">
      <c r="C4" s="88" t="s">
        <v>19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3:16" ht="12.75" customHeight="1">
      <c r="C5" s="21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22" t="s">
        <v>12</v>
      </c>
    </row>
    <row r="6" spans="3:16" ht="24" customHeight="1" hidden="1">
      <c r="C6" s="84" t="s">
        <v>8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0"/>
    </row>
    <row r="7" spans="3:16" ht="20.25" customHeight="1">
      <c r="C7" s="58" t="s">
        <v>3</v>
      </c>
      <c r="D7" s="58" t="s">
        <v>5</v>
      </c>
      <c r="E7" s="86" t="s">
        <v>0</v>
      </c>
      <c r="F7" s="87"/>
      <c r="G7" s="58" t="s">
        <v>4</v>
      </c>
      <c r="H7" s="58" t="s">
        <v>6</v>
      </c>
      <c r="I7" s="58" t="s">
        <v>24</v>
      </c>
      <c r="J7" s="86" t="s">
        <v>9</v>
      </c>
      <c r="K7" s="93"/>
      <c r="L7" s="93"/>
      <c r="M7" s="93"/>
      <c r="N7" s="87"/>
      <c r="O7" s="58" t="s">
        <v>20</v>
      </c>
      <c r="P7" s="58" t="s">
        <v>21</v>
      </c>
    </row>
    <row r="8" spans="3:16" ht="46.5" customHeight="1">
      <c r="C8" s="85"/>
      <c r="D8" s="85"/>
      <c r="E8" s="4" t="s">
        <v>1</v>
      </c>
      <c r="F8" s="4" t="s">
        <v>2</v>
      </c>
      <c r="G8" s="92"/>
      <c r="H8" s="85"/>
      <c r="I8" s="85"/>
      <c r="J8" s="8">
        <v>2007</v>
      </c>
      <c r="K8" s="8">
        <v>2008</v>
      </c>
      <c r="L8" s="8">
        <v>2009</v>
      </c>
      <c r="M8" s="8">
        <v>2008</v>
      </c>
      <c r="N8" s="8">
        <v>2009</v>
      </c>
      <c r="O8" s="85"/>
      <c r="P8" s="85"/>
    </row>
    <row r="9" spans="3:16" s="26" customFormat="1" ht="10.5" customHeight="1">
      <c r="C9" s="25">
        <v>1</v>
      </c>
      <c r="D9" s="25">
        <v>2</v>
      </c>
      <c r="E9" s="25">
        <v>3</v>
      </c>
      <c r="F9" s="25">
        <v>4</v>
      </c>
      <c r="G9" s="25">
        <v>5</v>
      </c>
      <c r="H9" s="25">
        <v>6</v>
      </c>
      <c r="I9" s="25">
        <v>7</v>
      </c>
      <c r="J9" s="25">
        <v>8</v>
      </c>
      <c r="K9" s="25">
        <v>9</v>
      </c>
      <c r="L9" s="25">
        <v>10</v>
      </c>
      <c r="M9" s="25">
        <v>12</v>
      </c>
      <c r="N9" s="25"/>
      <c r="O9" s="25">
        <v>11</v>
      </c>
      <c r="P9" s="25">
        <v>12</v>
      </c>
    </row>
    <row r="10" spans="3:16" s="5" customFormat="1" ht="15.75" customHeight="1">
      <c r="C10" s="95" t="s">
        <v>28</v>
      </c>
      <c r="D10" s="96"/>
      <c r="E10" s="96"/>
      <c r="F10" s="97"/>
      <c r="G10" s="1" t="s">
        <v>10</v>
      </c>
      <c r="H10" s="3">
        <f aca="true" t="shared" si="0" ref="H10:P10">SUM(H11:H13)</f>
        <v>47371366</v>
      </c>
      <c r="I10" s="3">
        <f t="shared" si="0"/>
        <v>288846</v>
      </c>
      <c r="J10" s="3">
        <f t="shared" si="0"/>
        <v>8822865</v>
      </c>
      <c r="K10" s="3">
        <f t="shared" si="0"/>
        <v>18530655</v>
      </c>
      <c r="L10" s="3">
        <f t="shared" si="0"/>
        <v>6544000</v>
      </c>
      <c r="M10" s="3">
        <f t="shared" si="0"/>
        <v>0</v>
      </c>
      <c r="N10" s="3">
        <f t="shared" si="0"/>
        <v>0</v>
      </c>
      <c r="O10" s="3">
        <f t="shared" si="0"/>
        <v>33897520</v>
      </c>
      <c r="P10" s="3">
        <f t="shared" si="0"/>
        <v>13185000</v>
      </c>
    </row>
    <row r="11" spans="3:16" s="5" customFormat="1" ht="15.75" customHeight="1">
      <c r="C11" s="98"/>
      <c r="D11" s="99"/>
      <c r="E11" s="99"/>
      <c r="F11" s="100"/>
      <c r="G11" s="1" t="s">
        <v>11</v>
      </c>
      <c r="H11" s="3">
        <f aca="true" t="shared" si="1" ref="H11:P11">SUMIF($G$16:$G$9716,$G11,H16:H9719)</f>
        <v>30104059</v>
      </c>
      <c r="I11" s="3">
        <f t="shared" si="1"/>
        <v>288846</v>
      </c>
      <c r="J11" s="3">
        <f t="shared" si="1"/>
        <v>5056758</v>
      </c>
      <c r="K11" s="3">
        <f t="shared" si="1"/>
        <v>13500855</v>
      </c>
      <c r="L11" s="3">
        <f t="shared" si="1"/>
        <v>3775600</v>
      </c>
      <c r="M11" s="3">
        <f t="shared" si="1"/>
        <v>0</v>
      </c>
      <c r="N11" s="3">
        <f t="shared" si="1"/>
        <v>0</v>
      </c>
      <c r="O11" s="3">
        <f t="shared" si="1"/>
        <v>22333213</v>
      </c>
      <c r="P11" s="3">
        <f t="shared" si="1"/>
        <v>7482000</v>
      </c>
    </row>
    <row r="12" spans="3:16" s="5" customFormat="1" ht="16.5">
      <c r="C12" s="98"/>
      <c r="D12" s="99"/>
      <c r="E12" s="99"/>
      <c r="F12" s="100"/>
      <c r="G12" s="2" t="s">
        <v>14</v>
      </c>
      <c r="H12" s="7">
        <f aca="true" t="shared" si="2" ref="H12:P12">SUMIF($G$16:$G$9716,$G$12,H16:H9719)</f>
        <v>17267307</v>
      </c>
      <c r="I12" s="7">
        <f t="shared" si="2"/>
        <v>0</v>
      </c>
      <c r="J12" s="7">
        <f t="shared" si="2"/>
        <v>3766107</v>
      </c>
      <c r="K12" s="7">
        <f t="shared" si="2"/>
        <v>5029800</v>
      </c>
      <c r="L12" s="7">
        <f t="shared" si="2"/>
        <v>2768400</v>
      </c>
      <c r="M12" s="7">
        <f t="shared" si="2"/>
        <v>0</v>
      </c>
      <c r="N12" s="7">
        <f t="shared" si="2"/>
        <v>0</v>
      </c>
      <c r="O12" s="7">
        <f t="shared" si="2"/>
        <v>11564307</v>
      </c>
      <c r="P12" s="7">
        <f t="shared" si="2"/>
        <v>5703000</v>
      </c>
    </row>
    <row r="13" spans="3:16" s="5" customFormat="1" ht="12.75">
      <c r="C13" s="101"/>
      <c r="D13" s="102"/>
      <c r="E13" s="102"/>
      <c r="F13" s="103"/>
      <c r="G13" s="27" t="s">
        <v>7</v>
      </c>
      <c r="H13" s="7">
        <f aca="true" t="shared" si="3" ref="H13:P13">SUMIF($G$16:$G$9716,$G$13,H16:H9719)</f>
        <v>0</v>
      </c>
      <c r="I13" s="7">
        <f t="shared" si="3"/>
        <v>0</v>
      </c>
      <c r="J13" s="7">
        <f t="shared" si="3"/>
        <v>0</v>
      </c>
      <c r="K13" s="7">
        <f t="shared" si="3"/>
        <v>0</v>
      </c>
      <c r="L13" s="7">
        <f t="shared" si="3"/>
        <v>0</v>
      </c>
      <c r="M13" s="7">
        <f t="shared" si="3"/>
        <v>0</v>
      </c>
      <c r="N13" s="7">
        <f t="shared" si="3"/>
        <v>0</v>
      </c>
      <c r="O13" s="7">
        <f t="shared" si="3"/>
        <v>0</v>
      </c>
      <c r="P13" s="7">
        <f t="shared" si="3"/>
        <v>0</v>
      </c>
    </row>
    <row r="14" spans="3:16" s="12" customFormat="1" ht="41.25" customHeight="1" thickBot="1">
      <c r="C14" s="81" t="s">
        <v>29</v>
      </c>
      <c r="D14" s="82"/>
      <c r="E14" s="82"/>
      <c r="F14" s="82"/>
      <c r="G14" s="83"/>
      <c r="H14" s="23">
        <f aca="true" t="shared" si="4" ref="H14:P14">SUBTOTAL(9,H15:H22)</f>
        <v>850000</v>
      </c>
      <c r="I14" s="23">
        <f t="shared" si="4"/>
        <v>0</v>
      </c>
      <c r="J14" s="23">
        <f t="shared" si="4"/>
        <v>650000</v>
      </c>
      <c r="K14" s="23">
        <f t="shared" si="4"/>
        <v>200000</v>
      </c>
      <c r="L14" s="23">
        <f t="shared" si="4"/>
        <v>0</v>
      </c>
      <c r="M14" s="23">
        <f t="shared" si="4"/>
        <v>0</v>
      </c>
      <c r="N14" s="23">
        <f t="shared" si="4"/>
        <v>0</v>
      </c>
      <c r="O14" s="23">
        <f t="shared" si="4"/>
        <v>850000</v>
      </c>
      <c r="P14" s="23">
        <f t="shared" si="4"/>
        <v>0</v>
      </c>
    </row>
    <row r="15" spans="3:16" s="38" customFormat="1" ht="16.5" customHeight="1" thickTop="1">
      <c r="C15" s="130">
        <v>1</v>
      </c>
      <c r="D15" s="132" t="s">
        <v>30</v>
      </c>
      <c r="E15" s="133">
        <v>2007</v>
      </c>
      <c r="F15" s="133">
        <v>2008</v>
      </c>
      <c r="G15" s="35" t="s">
        <v>10</v>
      </c>
      <c r="H15" s="47">
        <f aca="true" t="shared" si="5" ref="H15:P15">SUBTOTAL(9,H16:H18)</f>
        <v>450000</v>
      </c>
      <c r="I15" s="47">
        <f t="shared" si="5"/>
        <v>0</v>
      </c>
      <c r="J15" s="47">
        <f t="shared" si="5"/>
        <v>350000</v>
      </c>
      <c r="K15" s="47">
        <f t="shared" si="5"/>
        <v>100000</v>
      </c>
      <c r="L15" s="47">
        <f t="shared" si="5"/>
        <v>0</v>
      </c>
      <c r="M15" s="47">
        <f t="shared" si="5"/>
        <v>0</v>
      </c>
      <c r="N15" s="47">
        <f t="shared" si="5"/>
        <v>0</v>
      </c>
      <c r="O15" s="47">
        <f t="shared" si="5"/>
        <v>450000</v>
      </c>
      <c r="P15" s="46">
        <f t="shared" si="5"/>
        <v>0</v>
      </c>
    </row>
    <row r="16" spans="3:16" s="38" customFormat="1" ht="12.75">
      <c r="C16" s="131"/>
      <c r="D16" s="125"/>
      <c r="E16" s="128"/>
      <c r="F16" s="128"/>
      <c r="G16" s="35" t="s">
        <v>11</v>
      </c>
      <c r="H16" s="36">
        <v>450000</v>
      </c>
      <c r="I16" s="36">
        <v>0</v>
      </c>
      <c r="J16" s="36">
        <v>350000</v>
      </c>
      <c r="K16" s="36">
        <v>100000</v>
      </c>
      <c r="L16" s="36">
        <v>0</v>
      </c>
      <c r="M16" s="36"/>
      <c r="N16" s="36"/>
      <c r="O16" s="37">
        <f>J16+K16+L16</f>
        <v>450000</v>
      </c>
      <c r="P16" s="37">
        <f>H16-O16-I16</f>
        <v>0</v>
      </c>
    </row>
    <row r="17" spans="3:16" s="38" customFormat="1" ht="16.5">
      <c r="C17" s="131"/>
      <c r="D17" s="125"/>
      <c r="E17" s="128"/>
      <c r="F17" s="128"/>
      <c r="G17" s="39" t="s">
        <v>14</v>
      </c>
      <c r="H17" s="40">
        <v>0</v>
      </c>
      <c r="I17" s="40"/>
      <c r="J17" s="40">
        <v>0</v>
      </c>
      <c r="K17" s="40">
        <v>0</v>
      </c>
      <c r="L17" s="40"/>
      <c r="M17" s="40"/>
      <c r="N17" s="40"/>
      <c r="O17" s="41">
        <f>J17+K17+L17</f>
        <v>0</v>
      </c>
      <c r="P17" s="37">
        <f>H17-O17-I17</f>
        <v>0</v>
      </c>
    </row>
    <row r="18" spans="3:16" s="38" customFormat="1" ht="13.5" thickBot="1">
      <c r="C18" s="131"/>
      <c r="D18" s="125"/>
      <c r="E18" s="128"/>
      <c r="F18" s="128"/>
      <c r="G18" s="48" t="s">
        <v>7</v>
      </c>
      <c r="H18" s="49"/>
      <c r="I18" s="49"/>
      <c r="J18" s="49"/>
      <c r="K18" s="49"/>
      <c r="L18" s="49"/>
      <c r="M18" s="49"/>
      <c r="N18" s="49"/>
      <c r="O18" s="50"/>
      <c r="P18" s="37">
        <f>H18-O18-I18</f>
        <v>0</v>
      </c>
    </row>
    <row r="19" spans="3:16" s="38" customFormat="1" ht="16.5" customHeight="1" thickTop="1">
      <c r="C19" s="119">
        <v>2</v>
      </c>
      <c r="D19" s="124" t="s">
        <v>31</v>
      </c>
      <c r="E19" s="127">
        <v>2007</v>
      </c>
      <c r="F19" s="127">
        <v>2008</v>
      </c>
      <c r="G19" s="45" t="s">
        <v>10</v>
      </c>
      <c r="H19" s="46">
        <f aca="true" t="shared" si="6" ref="H19:P19">SUBTOTAL(9,H20:H22)</f>
        <v>400000</v>
      </c>
      <c r="I19" s="46">
        <f t="shared" si="6"/>
        <v>0</v>
      </c>
      <c r="J19" s="46">
        <f t="shared" si="6"/>
        <v>300000</v>
      </c>
      <c r="K19" s="46">
        <f t="shared" si="6"/>
        <v>100000</v>
      </c>
      <c r="L19" s="46">
        <f t="shared" si="6"/>
        <v>0</v>
      </c>
      <c r="M19" s="46">
        <f t="shared" si="6"/>
        <v>0</v>
      </c>
      <c r="N19" s="46">
        <f t="shared" si="6"/>
        <v>0</v>
      </c>
      <c r="O19" s="46">
        <f t="shared" si="6"/>
        <v>400000</v>
      </c>
      <c r="P19" s="46">
        <f t="shared" si="6"/>
        <v>0</v>
      </c>
    </row>
    <row r="20" spans="3:16" s="38" customFormat="1" ht="12.75">
      <c r="C20" s="120"/>
      <c r="D20" s="125"/>
      <c r="E20" s="128"/>
      <c r="F20" s="128"/>
      <c r="G20" s="35" t="s">
        <v>11</v>
      </c>
      <c r="H20" s="36">
        <v>400000</v>
      </c>
      <c r="I20" s="36">
        <v>0</v>
      </c>
      <c r="J20" s="36">
        <v>300000</v>
      </c>
      <c r="K20" s="36">
        <v>100000</v>
      </c>
      <c r="L20" s="36">
        <v>0</v>
      </c>
      <c r="M20" s="36">
        <v>0</v>
      </c>
      <c r="N20" s="36">
        <v>0</v>
      </c>
      <c r="O20" s="37">
        <f>J20+K20+L20</f>
        <v>400000</v>
      </c>
      <c r="P20" s="37">
        <f>H20-O20-I20</f>
        <v>0</v>
      </c>
    </row>
    <row r="21" spans="3:16" s="38" customFormat="1" ht="16.5">
      <c r="C21" s="120"/>
      <c r="D21" s="125"/>
      <c r="E21" s="128"/>
      <c r="F21" s="128"/>
      <c r="G21" s="39" t="s">
        <v>14</v>
      </c>
      <c r="H21" s="40"/>
      <c r="I21" s="40"/>
      <c r="J21" s="40"/>
      <c r="K21" s="40"/>
      <c r="L21" s="40"/>
      <c r="M21" s="40"/>
      <c r="N21" s="40"/>
      <c r="O21" s="41"/>
      <c r="P21" s="37">
        <f>H21-O21-I21</f>
        <v>0</v>
      </c>
    </row>
    <row r="22" spans="3:16" s="38" customFormat="1" ht="13.5" thickBot="1">
      <c r="C22" s="121"/>
      <c r="D22" s="126"/>
      <c r="E22" s="129"/>
      <c r="F22" s="129"/>
      <c r="G22" s="42" t="s">
        <v>7</v>
      </c>
      <c r="H22" s="43"/>
      <c r="I22" s="43"/>
      <c r="J22" s="43"/>
      <c r="K22" s="43"/>
      <c r="L22" s="43"/>
      <c r="M22" s="43"/>
      <c r="N22" s="43"/>
      <c r="O22" s="44"/>
      <c r="P22" s="37">
        <f>H22-O22-I22</f>
        <v>0</v>
      </c>
    </row>
    <row r="23" spans="3:16" s="12" customFormat="1" ht="41.25" customHeight="1" thickBot="1" thickTop="1">
      <c r="C23" s="81" t="s">
        <v>17</v>
      </c>
      <c r="D23" s="82"/>
      <c r="E23" s="82"/>
      <c r="F23" s="82"/>
      <c r="G23" s="83"/>
      <c r="H23" s="23">
        <f>SUBTOTAL(9,H24:H87)</f>
        <v>22166784</v>
      </c>
      <c r="I23" s="23">
        <f aca="true" t="shared" si="7" ref="I23:P23">SUBTOTAL(9,I24:I87)</f>
        <v>132129</v>
      </c>
      <c r="J23" s="23">
        <f t="shared" si="7"/>
        <v>2585000</v>
      </c>
      <c r="K23" s="23">
        <f t="shared" si="7"/>
        <v>5820655</v>
      </c>
      <c r="L23" s="23">
        <f t="shared" si="7"/>
        <v>3994000</v>
      </c>
      <c r="M23" s="23">
        <f t="shared" si="7"/>
        <v>0</v>
      </c>
      <c r="N23" s="23">
        <f t="shared" si="7"/>
        <v>0</v>
      </c>
      <c r="O23" s="23">
        <f t="shared" si="7"/>
        <v>12399655</v>
      </c>
      <c r="P23" s="23">
        <f t="shared" si="7"/>
        <v>9635000</v>
      </c>
    </row>
    <row r="24" spans="3:16" s="38" customFormat="1" ht="16.5" customHeight="1" thickTop="1">
      <c r="C24" s="119">
        <v>3</v>
      </c>
      <c r="D24" s="124" t="s">
        <v>33</v>
      </c>
      <c r="E24" s="127">
        <v>2003</v>
      </c>
      <c r="F24" s="127">
        <v>2008</v>
      </c>
      <c r="G24" s="45" t="s">
        <v>10</v>
      </c>
      <c r="H24" s="46">
        <f aca="true" t="shared" si="8" ref="H24:P24">SUBTOTAL(9,H25:H27)</f>
        <v>1861787</v>
      </c>
      <c r="I24" s="46">
        <f t="shared" si="8"/>
        <v>61787</v>
      </c>
      <c r="J24" s="46">
        <f t="shared" si="8"/>
        <v>775000</v>
      </c>
      <c r="K24" s="46">
        <f t="shared" si="8"/>
        <v>1075000</v>
      </c>
      <c r="L24" s="46">
        <f t="shared" si="8"/>
        <v>0</v>
      </c>
      <c r="M24" s="46">
        <f t="shared" si="8"/>
        <v>0</v>
      </c>
      <c r="N24" s="46">
        <f t="shared" si="8"/>
        <v>0</v>
      </c>
      <c r="O24" s="46">
        <f t="shared" si="8"/>
        <v>1850000</v>
      </c>
      <c r="P24" s="46">
        <f t="shared" si="8"/>
        <v>-50000</v>
      </c>
    </row>
    <row r="25" spans="3:16" s="38" customFormat="1" ht="12.75">
      <c r="C25" s="120"/>
      <c r="D25" s="125"/>
      <c r="E25" s="128"/>
      <c r="F25" s="128"/>
      <c r="G25" s="35" t="s">
        <v>11</v>
      </c>
      <c r="H25" s="36">
        <v>1081787</v>
      </c>
      <c r="I25" s="36">
        <v>61787</v>
      </c>
      <c r="J25" s="36">
        <v>775000</v>
      </c>
      <c r="K25" s="36">
        <v>295000</v>
      </c>
      <c r="L25" s="36"/>
      <c r="M25" s="36"/>
      <c r="N25" s="36"/>
      <c r="O25" s="37">
        <f>J25+K25+L25</f>
        <v>1070000</v>
      </c>
      <c r="P25" s="37">
        <f>H25-O25-I25</f>
        <v>-50000</v>
      </c>
    </row>
    <row r="26" spans="3:16" s="38" customFormat="1" ht="16.5">
      <c r="C26" s="120"/>
      <c r="D26" s="125"/>
      <c r="E26" s="128"/>
      <c r="F26" s="128"/>
      <c r="G26" s="39" t="s">
        <v>14</v>
      </c>
      <c r="H26" s="40">
        <v>780000</v>
      </c>
      <c r="I26" s="40"/>
      <c r="J26" s="40">
        <v>0</v>
      </c>
      <c r="K26" s="40">
        <v>780000</v>
      </c>
      <c r="L26" s="40"/>
      <c r="M26" s="40"/>
      <c r="N26" s="40"/>
      <c r="O26" s="41">
        <f>J26+K26+L26</f>
        <v>780000</v>
      </c>
      <c r="P26" s="37">
        <f>H26-O26-I26</f>
        <v>0</v>
      </c>
    </row>
    <row r="27" spans="3:16" s="38" customFormat="1" ht="13.5" thickBot="1">
      <c r="C27" s="121"/>
      <c r="D27" s="126"/>
      <c r="E27" s="129"/>
      <c r="F27" s="129"/>
      <c r="G27" s="42" t="s">
        <v>7</v>
      </c>
      <c r="H27" s="43"/>
      <c r="I27" s="43"/>
      <c r="J27" s="43"/>
      <c r="K27" s="43"/>
      <c r="L27" s="43"/>
      <c r="M27" s="43"/>
      <c r="N27" s="43"/>
      <c r="O27" s="44"/>
      <c r="P27" s="37">
        <f>H27-O27-I27</f>
        <v>0</v>
      </c>
    </row>
    <row r="28" spans="3:16" s="38" customFormat="1" ht="16.5" customHeight="1" thickBot="1" thickTop="1">
      <c r="C28" s="119">
        <v>4</v>
      </c>
      <c r="D28" s="122" t="s">
        <v>68</v>
      </c>
      <c r="E28" s="123">
        <v>2007</v>
      </c>
      <c r="F28" s="123">
        <v>2008</v>
      </c>
      <c r="G28" s="45" t="s">
        <v>10</v>
      </c>
      <c r="H28" s="46">
        <f aca="true" t="shared" si="9" ref="H28:P28">SUBTOTAL(9,H29:H31)</f>
        <v>250000</v>
      </c>
      <c r="I28" s="46">
        <f t="shared" si="9"/>
        <v>47345</v>
      </c>
      <c r="J28" s="46">
        <f t="shared" si="9"/>
        <v>180000</v>
      </c>
      <c r="K28" s="46">
        <f t="shared" si="9"/>
        <v>22655</v>
      </c>
      <c r="L28" s="46">
        <f t="shared" si="9"/>
        <v>0</v>
      </c>
      <c r="M28" s="46">
        <f t="shared" si="9"/>
        <v>0</v>
      </c>
      <c r="N28" s="46">
        <f t="shared" si="9"/>
        <v>0</v>
      </c>
      <c r="O28" s="46">
        <f t="shared" si="9"/>
        <v>202655</v>
      </c>
      <c r="P28" s="46">
        <f t="shared" si="9"/>
        <v>0</v>
      </c>
    </row>
    <row r="29" spans="3:16" s="38" customFormat="1" ht="14.25" thickBot="1" thickTop="1">
      <c r="C29" s="120"/>
      <c r="D29" s="122"/>
      <c r="E29" s="123"/>
      <c r="F29" s="123"/>
      <c r="G29" s="35" t="s">
        <v>11</v>
      </c>
      <c r="H29" s="36">
        <v>250000</v>
      </c>
      <c r="I29" s="36">
        <v>47345</v>
      </c>
      <c r="J29" s="36">
        <v>180000</v>
      </c>
      <c r="K29" s="36">
        <v>22655</v>
      </c>
      <c r="L29" s="36">
        <v>0</v>
      </c>
      <c r="M29" s="36">
        <v>0</v>
      </c>
      <c r="N29" s="36">
        <v>0</v>
      </c>
      <c r="O29" s="37">
        <f>J29+K29+L29</f>
        <v>202655</v>
      </c>
      <c r="P29" s="37">
        <f>H29-O29-I29</f>
        <v>0</v>
      </c>
    </row>
    <row r="30" spans="3:16" s="38" customFormat="1" ht="18" thickBot="1" thickTop="1">
      <c r="C30" s="120"/>
      <c r="D30" s="122"/>
      <c r="E30" s="123"/>
      <c r="F30" s="123"/>
      <c r="G30" s="39" t="s">
        <v>14</v>
      </c>
      <c r="H30" s="40"/>
      <c r="I30" s="40"/>
      <c r="J30" s="40"/>
      <c r="K30" s="40"/>
      <c r="L30" s="40"/>
      <c r="M30" s="40"/>
      <c r="N30" s="40"/>
      <c r="O30" s="41">
        <f>J30+K30+L30</f>
        <v>0</v>
      </c>
      <c r="P30" s="37">
        <f>H30-O30-I30</f>
        <v>0</v>
      </c>
    </row>
    <row r="31" spans="3:16" s="38" customFormat="1" ht="14.25" thickBot="1" thickTop="1">
      <c r="C31" s="121"/>
      <c r="D31" s="122"/>
      <c r="E31" s="123"/>
      <c r="F31" s="123"/>
      <c r="G31" s="42" t="s">
        <v>7</v>
      </c>
      <c r="H31" s="43"/>
      <c r="I31" s="43"/>
      <c r="J31" s="43"/>
      <c r="K31" s="43"/>
      <c r="L31" s="43"/>
      <c r="M31" s="43"/>
      <c r="N31" s="43"/>
      <c r="O31" s="44"/>
      <c r="P31" s="37">
        <f>H31-O31-I31</f>
        <v>0</v>
      </c>
    </row>
    <row r="32" spans="3:16" s="38" customFormat="1" ht="16.5" customHeight="1" thickBot="1" thickTop="1">
      <c r="C32" s="119">
        <v>5</v>
      </c>
      <c r="D32" s="122" t="s">
        <v>32</v>
      </c>
      <c r="E32" s="123">
        <v>2007</v>
      </c>
      <c r="F32" s="123">
        <v>2008</v>
      </c>
      <c r="G32" s="45" t="s">
        <v>10</v>
      </c>
      <c r="H32" s="46">
        <f aca="true" t="shared" si="10" ref="H32:P32">SUBTOTAL(9,H33:H35)</f>
        <v>2100000</v>
      </c>
      <c r="I32" s="46">
        <f t="shared" si="10"/>
        <v>0</v>
      </c>
      <c r="J32" s="46">
        <f t="shared" si="10"/>
        <v>600000</v>
      </c>
      <c r="K32" s="46">
        <f t="shared" si="10"/>
        <v>1500000</v>
      </c>
      <c r="L32" s="46">
        <f t="shared" si="10"/>
        <v>0</v>
      </c>
      <c r="M32" s="46">
        <f t="shared" si="10"/>
        <v>0</v>
      </c>
      <c r="N32" s="46">
        <f t="shared" si="10"/>
        <v>0</v>
      </c>
      <c r="O32" s="46">
        <f t="shared" si="10"/>
        <v>2100000</v>
      </c>
      <c r="P32" s="46">
        <f t="shared" si="10"/>
        <v>0</v>
      </c>
    </row>
    <row r="33" spans="3:16" s="38" customFormat="1" ht="14.25" thickBot="1" thickTop="1">
      <c r="C33" s="120"/>
      <c r="D33" s="122"/>
      <c r="E33" s="123"/>
      <c r="F33" s="123"/>
      <c r="G33" s="35" t="s">
        <v>11</v>
      </c>
      <c r="H33" s="36">
        <v>2100000</v>
      </c>
      <c r="I33" s="36"/>
      <c r="J33" s="36">
        <v>600000</v>
      </c>
      <c r="K33" s="36">
        <v>1500000</v>
      </c>
      <c r="L33" s="36"/>
      <c r="M33" s="36"/>
      <c r="N33" s="36"/>
      <c r="O33" s="37">
        <f>J33+K33+L33</f>
        <v>2100000</v>
      </c>
      <c r="P33" s="37">
        <f>H33-O33-I33</f>
        <v>0</v>
      </c>
    </row>
    <row r="34" spans="3:16" s="38" customFormat="1" ht="18" thickBot="1" thickTop="1">
      <c r="C34" s="120"/>
      <c r="D34" s="122"/>
      <c r="E34" s="123"/>
      <c r="F34" s="123"/>
      <c r="G34" s="39" t="s">
        <v>14</v>
      </c>
      <c r="H34" s="40"/>
      <c r="I34" s="40"/>
      <c r="J34" s="40"/>
      <c r="K34" s="40"/>
      <c r="L34" s="40"/>
      <c r="M34" s="40"/>
      <c r="N34" s="40"/>
      <c r="O34" s="41">
        <f>J34+K34+L34</f>
        <v>0</v>
      </c>
      <c r="P34" s="37">
        <f>H34-O34-I34</f>
        <v>0</v>
      </c>
    </row>
    <row r="35" spans="3:16" s="38" customFormat="1" ht="14.25" thickBot="1" thickTop="1">
      <c r="C35" s="121"/>
      <c r="D35" s="122"/>
      <c r="E35" s="123"/>
      <c r="F35" s="123"/>
      <c r="G35" s="42" t="s">
        <v>7</v>
      </c>
      <c r="H35" s="43"/>
      <c r="I35" s="43"/>
      <c r="J35" s="43"/>
      <c r="K35" s="43"/>
      <c r="L35" s="43"/>
      <c r="M35" s="43"/>
      <c r="N35" s="43"/>
      <c r="O35" s="44"/>
      <c r="P35" s="37">
        <f>H35-O35-I35</f>
        <v>0</v>
      </c>
    </row>
    <row r="36" spans="3:16" s="38" customFormat="1" ht="16.5" customHeight="1" thickBot="1" thickTop="1">
      <c r="C36" s="119">
        <v>6</v>
      </c>
      <c r="D36" s="122" t="s">
        <v>35</v>
      </c>
      <c r="E36" s="123">
        <v>2007</v>
      </c>
      <c r="F36" s="123">
        <v>2008</v>
      </c>
      <c r="G36" s="45" t="s">
        <v>10</v>
      </c>
      <c r="H36" s="46">
        <f aca="true" t="shared" si="11" ref="H36:P36">SUBTOTAL(9,H37:H39)</f>
        <v>560000</v>
      </c>
      <c r="I36" s="46">
        <f t="shared" si="11"/>
        <v>0</v>
      </c>
      <c r="J36" s="46">
        <f t="shared" si="11"/>
        <v>60000</v>
      </c>
      <c r="K36" s="46">
        <f t="shared" si="11"/>
        <v>500000</v>
      </c>
      <c r="L36" s="46">
        <f t="shared" si="11"/>
        <v>0</v>
      </c>
      <c r="M36" s="46">
        <f t="shared" si="11"/>
        <v>0</v>
      </c>
      <c r="N36" s="46">
        <f t="shared" si="11"/>
        <v>0</v>
      </c>
      <c r="O36" s="46">
        <f t="shared" si="11"/>
        <v>560000</v>
      </c>
      <c r="P36" s="46">
        <f t="shared" si="11"/>
        <v>0</v>
      </c>
    </row>
    <row r="37" spans="3:16" s="38" customFormat="1" ht="14.25" thickBot="1" thickTop="1">
      <c r="C37" s="120"/>
      <c r="D37" s="122"/>
      <c r="E37" s="123"/>
      <c r="F37" s="123"/>
      <c r="G37" s="35" t="s">
        <v>11</v>
      </c>
      <c r="H37" s="36">
        <v>560000</v>
      </c>
      <c r="I37" s="36"/>
      <c r="J37" s="36">
        <v>60000</v>
      </c>
      <c r="K37" s="36">
        <v>500000</v>
      </c>
      <c r="L37" s="36"/>
      <c r="M37" s="36"/>
      <c r="N37" s="36"/>
      <c r="O37" s="37">
        <f>J37+K37+L37</f>
        <v>560000</v>
      </c>
      <c r="P37" s="37">
        <f>H37-O37-I37</f>
        <v>0</v>
      </c>
    </row>
    <row r="38" spans="3:16" s="38" customFormat="1" ht="18" thickBot="1" thickTop="1">
      <c r="C38" s="120"/>
      <c r="D38" s="122"/>
      <c r="E38" s="123"/>
      <c r="F38" s="123"/>
      <c r="G38" s="39" t="s">
        <v>14</v>
      </c>
      <c r="H38" s="40"/>
      <c r="I38" s="40"/>
      <c r="J38" s="40"/>
      <c r="K38" s="40"/>
      <c r="L38" s="40"/>
      <c r="M38" s="40"/>
      <c r="N38" s="40"/>
      <c r="O38" s="41">
        <f>J38+K38+L38</f>
        <v>0</v>
      </c>
      <c r="P38" s="37">
        <f>H38-O38-I38</f>
        <v>0</v>
      </c>
    </row>
    <row r="39" spans="3:16" s="38" customFormat="1" ht="14.25" thickBot="1" thickTop="1">
      <c r="C39" s="121"/>
      <c r="D39" s="122"/>
      <c r="E39" s="123"/>
      <c r="F39" s="123"/>
      <c r="G39" s="42" t="s">
        <v>7</v>
      </c>
      <c r="H39" s="43"/>
      <c r="I39" s="43"/>
      <c r="J39" s="43"/>
      <c r="K39" s="43"/>
      <c r="L39" s="43"/>
      <c r="M39" s="43"/>
      <c r="N39" s="43"/>
      <c r="O39" s="44"/>
      <c r="P39" s="37">
        <f>H39-O39-I39</f>
        <v>0</v>
      </c>
    </row>
    <row r="40" spans="3:16" s="38" customFormat="1" ht="16.5" customHeight="1" thickBot="1" thickTop="1">
      <c r="C40" s="119">
        <v>8</v>
      </c>
      <c r="D40" s="122" t="s">
        <v>37</v>
      </c>
      <c r="E40" s="123">
        <v>2006</v>
      </c>
      <c r="F40" s="123">
        <v>2009</v>
      </c>
      <c r="G40" s="45" t="s">
        <v>10</v>
      </c>
      <c r="H40" s="46">
        <f aca="true" t="shared" si="12" ref="H40:P40">SUBTOTAL(9,H41:H43)</f>
        <v>1595246</v>
      </c>
      <c r="I40" s="46">
        <f t="shared" si="12"/>
        <v>5246</v>
      </c>
      <c r="J40" s="46">
        <f t="shared" si="12"/>
        <v>90000</v>
      </c>
      <c r="K40" s="46">
        <f t="shared" si="12"/>
        <v>200000</v>
      </c>
      <c r="L40" s="46">
        <f t="shared" si="12"/>
        <v>400000</v>
      </c>
      <c r="M40" s="46">
        <f t="shared" si="12"/>
        <v>0</v>
      </c>
      <c r="N40" s="46">
        <f t="shared" si="12"/>
        <v>0</v>
      </c>
      <c r="O40" s="46">
        <f t="shared" si="12"/>
        <v>690000</v>
      </c>
      <c r="P40" s="46">
        <f t="shared" si="12"/>
        <v>900000</v>
      </c>
    </row>
    <row r="41" spans="3:16" s="38" customFormat="1" ht="14.25" thickBot="1" thickTop="1">
      <c r="C41" s="120"/>
      <c r="D41" s="122"/>
      <c r="E41" s="123"/>
      <c r="F41" s="123"/>
      <c r="G41" s="35" t="s">
        <v>11</v>
      </c>
      <c r="H41" s="36">
        <v>695246</v>
      </c>
      <c r="I41" s="36">
        <v>5246</v>
      </c>
      <c r="J41" s="36">
        <v>90000</v>
      </c>
      <c r="K41" s="36">
        <v>200000</v>
      </c>
      <c r="L41" s="36">
        <v>400000</v>
      </c>
      <c r="M41" s="36"/>
      <c r="N41" s="36"/>
      <c r="O41" s="37">
        <f>J41+K41+L41</f>
        <v>690000</v>
      </c>
      <c r="P41" s="37">
        <f>H41-O41-I41</f>
        <v>0</v>
      </c>
    </row>
    <row r="42" spans="3:16" s="38" customFormat="1" ht="18" thickBot="1" thickTop="1">
      <c r="C42" s="120"/>
      <c r="D42" s="122"/>
      <c r="E42" s="123"/>
      <c r="F42" s="123"/>
      <c r="G42" s="39" t="s">
        <v>14</v>
      </c>
      <c r="H42" s="40">
        <v>900000</v>
      </c>
      <c r="I42" s="40"/>
      <c r="J42" s="40"/>
      <c r="K42" s="40"/>
      <c r="L42" s="40"/>
      <c r="M42" s="40"/>
      <c r="N42" s="40"/>
      <c r="O42" s="41">
        <f>J42+K42+L42</f>
        <v>0</v>
      </c>
      <c r="P42" s="37">
        <f>H42-O42-I42</f>
        <v>900000</v>
      </c>
    </row>
    <row r="43" spans="3:16" s="38" customFormat="1" ht="14.25" thickBot="1" thickTop="1">
      <c r="C43" s="121"/>
      <c r="D43" s="122"/>
      <c r="E43" s="123"/>
      <c r="F43" s="123"/>
      <c r="G43" s="42" t="s">
        <v>7</v>
      </c>
      <c r="H43" s="43"/>
      <c r="I43" s="43"/>
      <c r="J43" s="43"/>
      <c r="K43" s="43"/>
      <c r="L43" s="43"/>
      <c r="M43" s="43"/>
      <c r="N43" s="43"/>
      <c r="O43" s="44"/>
      <c r="P43" s="37">
        <f>H43-O43-I43</f>
        <v>0</v>
      </c>
    </row>
    <row r="44" spans="3:16" s="38" customFormat="1" ht="16.5" customHeight="1" thickBot="1" thickTop="1">
      <c r="C44" s="119">
        <v>9</v>
      </c>
      <c r="D44" s="122" t="s">
        <v>38</v>
      </c>
      <c r="E44" s="123">
        <v>2007</v>
      </c>
      <c r="F44" s="123">
        <v>2008</v>
      </c>
      <c r="G44" s="45" t="s">
        <v>10</v>
      </c>
      <c r="H44" s="46">
        <f aca="true" t="shared" si="13" ref="H44:P44">SUBTOTAL(9,H45:H47)</f>
        <v>340000</v>
      </c>
      <c r="I44" s="46">
        <f t="shared" si="13"/>
        <v>0</v>
      </c>
      <c r="J44" s="46">
        <f t="shared" si="13"/>
        <v>40000</v>
      </c>
      <c r="K44" s="46">
        <f t="shared" si="13"/>
        <v>100000</v>
      </c>
      <c r="L44" s="46">
        <f t="shared" si="13"/>
        <v>200000</v>
      </c>
      <c r="M44" s="46">
        <f t="shared" si="13"/>
        <v>0</v>
      </c>
      <c r="N44" s="46">
        <f t="shared" si="13"/>
        <v>0</v>
      </c>
      <c r="O44" s="46">
        <f t="shared" si="13"/>
        <v>340000</v>
      </c>
      <c r="P44" s="46">
        <f t="shared" si="13"/>
        <v>0</v>
      </c>
    </row>
    <row r="45" spans="3:16" s="38" customFormat="1" ht="14.25" thickBot="1" thickTop="1">
      <c r="C45" s="120"/>
      <c r="D45" s="122"/>
      <c r="E45" s="123"/>
      <c r="F45" s="123"/>
      <c r="G45" s="35" t="s">
        <v>11</v>
      </c>
      <c r="H45" s="36">
        <v>340000</v>
      </c>
      <c r="I45" s="36"/>
      <c r="J45" s="36">
        <v>40000</v>
      </c>
      <c r="K45" s="36">
        <v>100000</v>
      </c>
      <c r="L45" s="36">
        <v>200000</v>
      </c>
      <c r="M45" s="36"/>
      <c r="N45" s="36"/>
      <c r="O45" s="37">
        <f>J45+K45+L45</f>
        <v>340000</v>
      </c>
      <c r="P45" s="37">
        <f>H45-O45-I45</f>
        <v>0</v>
      </c>
    </row>
    <row r="46" spans="3:16" s="38" customFormat="1" ht="18" thickBot="1" thickTop="1">
      <c r="C46" s="120"/>
      <c r="D46" s="122"/>
      <c r="E46" s="123"/>
      <c r="F46" s="123"/>
      <c r="G46" s="39" t="s">
        <v>14</v>
      </c>
      <c r="H46" s="40"/>
      <c r="I46" s="40"/>
      <c r="J46" s="40"/>
      <c r="K46" s="40"/>
      <c r="L46" s="40"/>
      <c r="M46" s="40"/>
      <c r="N46" s="40"/>
      <c r="O46" s="41">
        <f>J46+K46+L46</f>
        <v>0</v>
      </c>
      <c r="P46" s="37">
        <f>H46-O46-I46</f>
        <v>0</v>
      </c>
    </row>
    <row r="47" spans="3:16" s="38" customFormat="1" ht="14.25" thickBot="1" thickTop="1">
      <c r="C47" s="121"/>
      <c r="D47" s="122"/>
      <c r="E47" s="123"/>
      <c r="F47" s="123"/>
      <c r="G47" s="42" t="s">
        <v>7</v>
      </c>
      <c r="H47" s="43"/>
      <c r="I47" s="43"/>
      <c r="J47" s="43"/>
      <c r="K47" s="43"/>
      <c r="L47" s="43"/>
      <c r="M47" s="43"/>
      <c r="N47" s="43"/>
      <c r="O47" s="44"/>
      <c r="P47" s="37">
        <f>H47-O47-I47</f>
        <v>0</v>
      </c>
    </row>
    <row r="48" spans="3:16" s="38" customFormat="1" ht="16.5" customHeight="1" thickBot="1" thickTop="1">
      <c r="C48" s="119"/>
      <c r="D48" s="122" t="s">
        <v>69</v>
      </c>
      <c r="E48" s="123">
        <v>2007</v>
      </c>
      <c r="F48" s="123">
        <v>2010</v>
      </c>
      <c r="G48" s="45" t="s">
        <v>10</v>
      </c>
      <c r="H48" s="46">
        <f aca="true" t="shared" si="14" ref="H48:P48">SUBTOTAL(9,H49:H51)</f>
        <v>2510000</v>
      </c>
      <c r="I48" s="46">
        <f t="shared" si="14"/>
        <v>0</v>
      </c>
      <c r="J48" s="46">
        <f t="shared" si="14"/>
        <v>10000</v>
      </c>
      <c r="K48" s="46">
        <f t="shared" si="14"/>
        <v>100000</v>
      </c>
      <c r="L48" s="46">
        <f t="shared" si="14"/>
        <v>1020000</v>
      </c>
      <c r="M48" s="46">
        <f t="shared" si="14"/>
        <v>0</v>
      </c>
      <c r="N48" s="46">
        <f t="shared" si="14"/>
        <v>0</v>
      </c>
      <c r="O48" s="46">
        <f t="shared" si="14"/>
        <v>1130000</v>
      </c>
      <c r="P48" s="46">
        <f t="shared" si="14"/>
        <v>1380000</v>
      </c>
    </row>
    <row r="49" spans="3:16" s="38" customFormat="1" ht="14.25" thickBot="1" thickTop="1">
      <c r="C49" s="120"/>
      <c r="D49" s="122"/>
      <c r="E49" s="123"/>
      <c r="F49" s="123"/>
      <c r="G49" s="35" t="s">
        <v>11</v>
      </c>
      <c r="H49" s="36">
        <v>2510000</v>
      </c>
      <c r="I49" s="36"/>
      <c r="J49" s="36">
        <v>10000</v>
      </c>
      <c r="K49" s="36">
        <v>100000</v>
      </c>
      <c r="L49" s="36">
        <v>1020000</v>
      </c>
      <c r="M49" s="36"/>
      <c r="N49" s="36"/>
      <c r="O49" s="37">
        <f>J49+K49+L49</f>
        <v>1130000</v>
      </c>
      <c r="P49" s="37">
        <f>H49-O49-I49</f>
        <v>1380000</v>
      </c>
    </row>
    <row r="50" spans="3:16" s="38" customFormat="1" ht="18" thickBot="1" thickTop="1">
      <c r="C50" s="120"/>
      <c r="D50" s="122"/>
      <c r="E50" s="123"/>
      <c r="F50" s="123"/>
      <c r="G50" s="39" t="s">
        <v>14</v>
      </c>
      <c r="H50" s="40"/>
      <c r="I50" s="40"/>
      <c r="J50" s="40"/>
      <c r="K50" s="40"/>
      <c r="L50" s="40"/>
      <c r="M50" s="40"/>
      <c r="N50" s="40"/>
      <c r="O50" s="41">
        <f>J50+K50+L50</f>
        <v>0</v>
      </c>
      <c r="P50" s="37">
        <f>H50-O50-I50</f>
        <v>0</v>
      </c>
    </row>
    <row r="51" spans="3:16" s="38" customFormat="1" ht="14.25" thickBot="1" thickTop="1">
      <c r="C51" s="121"/>
      <c r="D51" s="122"/>
      <c r="E51" s="123"/>
      <c r="F51" s="123"/>
      <c r="G51" s="42" t="s">
        <v>7</v>
      </c>
      <c r="H51" s="43"/>
      <c r="I51" s="43"/>
      <c r="J51" s="43"/>
      <c r="K51" s="43"/>
      <c r="L51" s="43"/>
      <c r="M51" s="43"/>
      <c r="N51" s="43"/>
      <c r="O51" s="44"/>
      <c r="P51" s="37">
        <f>H51-O51-I51</f>
        <v>0</v>
      </c>
    </row>
    <row r="52" spans="3:16" s="12" customFormat="1" ht="16.5" customHeight="1" thickBot="1" thickTop="1">
      <c r="C52" s="64"/>
      <c r="D52" s="115" t="s">
        <v>41</v>
      </c>
      <c r="E52" s="110">
        <v>2007</v>
      </c>
      <c r="F52" s="110">
        <v>2013</v>
      </c>
      <c r="G52" s="30" t="s">
        <v>10</v>
      </c>
      <c r="H52" s="31">
        <f aca="true" t="shared" si="15" ref="H52:P52">SUBTOTAL(9,H53:H55)</f>
        <v>2250000</v>
      </c>
      <c r="I52" s="31">
        <f t="shared" si="15"/>
        <v>0</v>
      </c>
      <c r="J52" s="31">
        <f t="shared" si="15"/>
        <v>300000</v>
      </c>
      <c r="K52" s="31">
        <f t="shared" si="15"/>
        <v>400000</v>
      </c>
      <c r="L52" s="31">
        <f t="shared" si="15"/>
        <v>350000</v>
      </c>
      <c r="M52" s="31">
        <f t="shared" si="15"/>
        <v>0</v>
      </c>
      <c r="N52" s="31">
        <f t="shared" si="15"/>
        <v>0</v>
      </c>
      <c r="O52" s="31">
        <f t="shared" si="15"/>
        <v>1050000</v>
      </c>
      <c r="P52" s="31">
        <f t="shared" si="15"/>
        <v>1200000</v>
      </c>
    </row>
    <row r="53" spans="3:16" s="12" customFormat="1" ht="14.25" thickBot="1" thickTop="1">
      <c r="C53" s="65"/>
      <c r="D53" s="115"/>
      <c r="E53" s="110"/>
      <c r="F53" s="110"/>
      <c r="G53" s="1" t="s">
        <v>11</v>
      </c>
      <c r="H53" s="15">
        <v>2250000</v>
      </c>
      <c r="I53" s="15"/>
      <c r="J53" s="15">
        <v>300000</v>
      </c>
      <c r="K53" s="15">
        <v>400000</v>
      </c>
      <c r="L53" s="15">
        <v>350000</v>
      </c>
      <c r="M53" s="15"/>
      <c r="N53" s="15"/>
      <c r="O53" s="16">
        <f>J53+K53+L53</f>
        <v>1050000</v>
      </c>
      <c r="P53" s="16">
        <f>H53-O53-I53</f>
        <v>1200000</v>
      </c>
    </row>
    <row r="54" spans="3:16" s="12" customFormat="1" ht="18" thickBot="1" thickTop="1">
      <c r="C54" s="65"/>
      <c r="D54" s="115"/>
      <c r="E54" s="110"/>
      <c r="F54" s="110"/>
      <c r="G54" s="2" t="s">
        <v>14</v>
      </c>
      <c r="H54" s="11"/>
      <c r="I54" s="11"/>
      <c r="J54" s="11"/>
      <c r="K54" s="11"/>
      <c r="L54" s="11"/>
      <c r="M54" s="11"/>
      <c r="N54" s="11"/>
      <c r="O54" s="14">
        <f>J54+K54+L54</f>
        <v>0</v>
      </c>
      <c r="P54" s="16">
        <f>H54-O54-I54</f>
        <v>0</v>
      </c>
    </row>
    <row r="55" spans="3:16" s="12" customFormat="1" ht="13.5" customHeight="1" thickBot="1" thickTop="1">
      <c r="C55" s="66"/>
      <c r="D55" s="115"/>
      <c r="E55" s="110"/>
      <c r="F55" s="110"/>
      <c r="G55" s="32" t="s">
        <v>7</v>
      </c>
      <c r="H55" s="33"/>
      <c r="I55" s="33"/>
      <c r="J55" s="33"/>
      <c r="K55" s="33"/>
      <c r="L55" s="33"/>
      <c r="M55" s="33"/>
      <c r="N55" s="33"/>
      <c r="O55" s="34"/>
      <c r="P55" s="16">
        <f>H55-O55-I55</f>
        <v>0</v>
      </c>
    </row>
    <row r="56" spans="3:16" s="38" customFormat="1" ht="16.5" customHeight="1" thickBot="1" thickTop="1">
      <c r="C56" s="119"/>
      <c r="D56" s="122" t="s">
        <v>42</v>
      </c>
      <c r="E56" s="123">
        <v>2006</v>
      </c>
      <c r="F56" s="123">
        <v>2008</v>
      </c>
      <c r="G56" s="45" t="s">
        <v>10</v>
      </c>
      <c r="H56" s="46">
        <f aca="true" t="shared" si="16" ref="H56:P56">SUBTOTAL(9,H57:H59)</f>
        <v>1266355</v>
      </c>
      <c r="I56" s="46">
        <f t="shared" si="16"/>
        <v>3355</v>
      </c>
      <c r="J56" s="46">
        <f t="shared" si="16"/>
        <v>90000</v>
      </c>
      <c r="K56" s="46">
        <f t="shared" si="16"/>
        <v>1173000</v>
      </c>
      <c r="L56" s="46">
        <f t="shared" si="16"/>
        <v>0</v>
      </c>
      <c r="M56" s="46">
        <f t="shared" si="16"/>
        <v>0</v>
      </c>
      <c r="N56" s="46">
        <f t="shared" si="16"/>
        <v>0</v>
      </c>
      <c r="O56" s="46">
        <f t="shared" si="16"/>
        <v>1263000</v>
      </c>
      <c r="P56" s="46">
        <f t="shared" si="16"/>
        <v>0</v>
      </c>
    </row>
    <row r="57" spans="3:16" s="38" customFormat="1" ht="14.25" thickBot="1" thickTop="1">
      <c r="C57" s="120"/>
      <c r="D57" s="122"/>
      <c r="E57" s="123"/>
      <c r="F57" s="123"/>
      <c r="G57" s="35" t="s">
        <v>11</v>
      </c>
      <c r="H57" s="36">
        <v>562555</v>
      </c>
      <c r="I57" s="36">
        <v>3355</v>
      </c>
      <c r="J57" s="36">
        <v>90000</v>
      </c>
      <c r="K57" s="36">
        <v>469200</v>
      </c>
      <c r="L57" s="36"/>
      <c r="M57" s="36"/>
      <c r="N57" s="36"/>
      <c r="O57" s="37">
        <f>J57+K57+L57</f>
        <v>559200</v>
      </c>
      <c r="P57" s="37">
        <f>H57-O57-I57</f>
        <v>0</v>
      </c>
    </row>
    <row r="58" spans="3:16" s="38" customFormat="1" ht="18" thickBot="1" thickTop="1">
      <c r="C58" s="120"/>
      <c r="D58" s="122"/>
      <c r="E58" s="123"/>
      <c r="F58" s="123"/>
      <c r="G58" s="39" t="s">
        <v>14</v>
      </c>
      <c r="H58" s="40">
        <v>703800</v>
      </c>
      <c r="I58" s="40"/>
      <c r="J58" s="40"/>
      <c r="K58" s="40">
        <v>703800</v>
      </c>
      <c r="L58" s="40"/>
      <c r="M58" s="40"/>
      <c r="N58" s="40"/>
      <c r="O58" s="41">
        <f>J58+K58+L58</f>
        <v>703800</v>
      </c>
      <c r="P58" s="37">
        <f>H58-O58-I58</f>
        <v>0</v>
      </c>
    </row>
    <row r="59" spans="3:16" s="38" customFormat="1" ht="22.5" customHeight="1" thickBot="1" thickTop="1">
      <c r="C59" s="121"/>
      <c r="D59" s="122"/>
      <c r="E59" s="123"/>
      <c r="F59" s="123"/>
      <c r="G59" s="42" t="s">
        <v>7</v>
      </c>
      <c r="H59" s="43"/>
      <c r="I59" s="43"/>
      <c r="J59" s="43"/>
      <c r="K59" s="43"/>
      <c r="L59" s="43"/>
      <c r="M59" s="43"/>
      <c r="N59" s="43"/>
      <c r="O59" s="44"/>
      <c r="P59" s="37">
        <f>H59-O59-I59</f>
        <v>0</v>
      </c>
    </row>
    <row r="60" spans="3:16" s="38" customFormat="1" ht="16.5" customHeight="1" thickBot="1" thickTop="1">
      <c r="C60" s="119"/>
      <c r="D60" s="122" t="s">
        <v>43</v>
      </c>
      <c r="E60" s="123">
        <v>2006</v>
      </c>
      <c r="F60" s="123">
        <v>2009</v>
      </c>
      <c r="G60" s="45" t="s">
        <v>10</v>
      </c>
      <c r="H60" s="46">
        <f aca="true" t="shared" si="17" ref="H60:P60">SUBTOTAL(9,H61:H63)</f>
        <v>2119246</v>
      </c>
      <c r="I60" s="46">
        <f t="shared" si="17"/>
        <v>5246</v>
      </c>
      <c r="J60" s="46">
        <f t="shared" si="17"/>
        <v>90000</v>
      </c>
      <c r="K60" s="46">
        <f t="shared" si="17"/>
        <v>0</v>
      </c>
      <c r="L60" s="46">
        <f t="shared" si="17"/>
        <v>2024000</v>
      </c>
      <c r="M60" s="46">
        <f t="shared" si="17"/>
        <v>0</v>
      </c>
      <c r="N60" s="46">
        <f t="shared" si="17"/>
        <v>0</v>
      </c>
      <c r="O60" s="46">
        <f t="shared" si="17"/>
        <v>2114000</v>
      </c>
      <c r="P60" s="46">
        <f t="shared" si="17"/>
        <v>0</v>
      </c>
    </row>
    <row r="61" spans="3:16" s="38" customFormat="1" ht="14.25" thickBot="1" thickTop="1">
      <c r="C61" s="120"/>
      <c r="D61" s="122"/>
      <c r="E61" s="123"/>
      <c r="F61" s="123"/>
      <c r="G61" s="35" t="s">
        <v>11</v>
      </c>
      <c r="H61" s="36">
        <v>850846</v>
      </c>
      <c r="I61" s="36">
        <v>5246</v>
      </c>
      <c r="J61" s="36">
        <v>90000</v>
      </c>
      <c r="K61" s="36"/>
      <c r="L61" s="36">
        <v>755600</v>
      </c>
      <c r="M61" s="36"/>
      <c r="N61" s="36"/>
      <c r="O61" s="37">
        <f>J61+K61+L61</f>
        <v>845600</v>
      </c>
      <c r="P61" s="37">
        <f>H61-O61-I61</f>
        <v>0</v>
      </c>
    </row>
    <row r="62" spans="3:16" s="38" customFormat="1" ht="18" thickBot="1" thickTop="1">
      <c r="C62" s="120"/>
      <c r="D62" s="122"/>
      <c r="E62" s="123"/>
      <c r="F62" s="123"/>
      <c r="G62" s="39" t="s">
        <v>14</v>
      </c>
      <c r="H62" s="40">
        <v>1268400</v>
      </c>
      <c r="I62" s="40"/>
      <c r="J62" s="40"/>
      <c r="K62" s="40"/>
      <c r="L62" s="40">
        <v>1268400</v>
      </c>
      <c r="M62" s="40"/>
      <c r="N62" s="40"/>
      <c r="O62" s="41">
        <f>J62+K62+L62</f>
        <v>1268400</v>
      </c>
      <c r="P62" s="37">
        <f>H62-O62-I62</f>
        <v>0</v>
      </c>
    </row>
    <row r="63" spans="3:16" s="38" customFormat="1" ht="14.25" thickBot="1" thickTop="1">
      <c r="C63" s="121"/>
      <c r="D63" s="122"/>
      <c r="E63" s="123"/>
      <c r="F63" s="123"/>
      <c r="G63" s="42" t="s">
        <v>7</v>
      </c>
      <c r="H63" s="43"/>
      <c r="I63" s="43"/>
      <c r="J63" s="43"/>
      <c r="K63" s="43"/>
      <c r="L63" s="43"/>
      <c r="M63" s="43"/>
      <c r="N63" s="43"/>
      <c r="O63" s="44"/>
      <c r="P63" s="37">
        <f>H63-O63-I63</f>
        <v>0</v>
      </c>
    </row>
    <row r="64" spans="3:16" s="38" customFormat="1" ht="16.5" customHeight="1" thickBot="1" thickTop="1">
      <c r="C64" s="119"/>
      <c r="D64" s="122" t="s">
        <v>45</v>
      </c>
      <c r="E64" s="123">
        <v>2006</v>
      </c>
      <c r="F64" s="123">
        <v>2010</v>
      </c>
      <c r="G64" s="45" t="s">
        <v>10</v>
      </c>
      <c r="H64" s="46">
        <f aca="true" t="shared" si="18" ref="H64:P64">SUBTOTAL(9,H65:H67)</f>
        <v>3204150</v>
      </c>
      <c r="I64" s="46">
        <f t="shared" si="18"/>
        <v>9150</v>
      </c>
      <c r="J64" s="46">
        <f t="shared" si="18"/>
        <v>90000</v>
      </c>
      <c r="K64" s="46">
        <f t="shared" si="18"/>
        <v>0</v>
      </c>
      <c r="L64" s="46">
        <f t="shared" si="18"/>
        <v>0</v>
      </c>
      <c r="M64" s="46">
        <f t="shared" si="18"/>
        <v>0</v>
      </c>
      <c r="N64" s="46">
        <f t="shared" si="18"/>
        <v>0</v>
      </c>
      <c r="O64" s="46">
        <f t="shared" si="18"/>
        <v>90000</v>
      </c>
      <c r="P64" s="46">
        <f t="shared" si="18"/>
        <v>3105000</v>
      </c>
    </row>
    <row r="65" spans="3:16" s="38" customFormat="1" ht="14.25" thickBot="1" thickTop="1">
      <c r="C65" s="120"/>
      <c r="D65" s="122"/>
      <c r="E65" s="123"/>
      <c r="F65" s="123"/>
      <c r="G65" s="35" t="s">
        <v>11</v>
      </c>
      <c r="H65" s="36">
        <v>1341150</v>
      </c>
      <c r="I65" s="36">
        <v>9150</v>
      </c>
      <c r="J65" s="36">
        <v>90000</v>
      </c>
      <c r="K65" s="36"/>
      <c r="L65" s="36"/>
      <c r="M65" s="36"/>
      <c r="N65" s="36"/>
      <c r="O65" s="37">
        <f>J65+K65+L65</f>
        <v>90000</v>
      </c>
      <c r="P65" s="37">
        <f>H65-O65-I65</f>
        <v>1242000</v>
      </c>
    </row>
    <row r="66" spans="3:16" s="38" customFormat="1" ht="18" thickBot="1" thickTop="1">
      <c r="C66" s="120"/>
      <c r="D66" s="122"/>
      <c r="E66" s="123"/>
      <c r="F66" s="123"/>
      <c r="G66" s="39" t="s">
        <v>14</v>
      </c>
      <c r="H66" s="40">
        <v>1863000</v>
      </c>
      <c r="I66" s="40"/>
      <c r="J66" s="40"/>
      <c r="K66" s="40"/>
      <c r="L66" s="40"/>
      <c r="M66" s="40"/>
      <c r="N66" s="40"/>
      <c r="O66" s="41">
        <f>J66+K66+L66</f>
        <v>0</v>
      </c>
      <c r="P66" s="37">
        <f>H66-O66-I66</f>
        <v>1863000</v>
      </c>
    </row>
    <row r="67" spans="3:16" s="38" customFormat="1" ht="14.25" thickBot="1" thickTop="1">
      <c r="C67" s="121"/>
      <c r="D67" s="122"/>
      <c r="E67" s="123"/>
      <c r="F67" s="123"/>
      <c r="G67" s="42" t="s">
        <v>7</v>
      </c>
      <c r="H67" s="43"/>
      <c r="I67" s="43"/>
      <c r="J67" s="43"/>
      <c r="K67" s="43"/>
      <c r="L67" s="43"/>
      <c r="M67" s="43"/>
      <c r="N67" s="43"/>
      <c r="O67" s="44"/>
      <c r="P67" s="37">
        <f>H67-O67-I67</f>
        <v>0</v>
      </c>
    </row>
    <row r="68" spans="3:16" s="38" customFormat="1" ht="16.5" customHeight="1" thickBot="1" thickTop="1">
      <c r="C68" s="119"/>
      <c r="D68" s="122" t="s">
        <v>46</v>
      </c>
      <c r="E68" s="123">
        <v>2007</v>
      </c>
      <c r="F68" s="123">
        <v>2011</v>
      </c>
      <c r="G68" s="45" t="s">
        <v>10</v>
      </c>
      <c r="H68" s="46">
        <f aca="true" t="shared" si="19" ref="H68:P68">SUBTOTAL(9,H69:H71)</f>
        <v>1520000</v>
      </c>
      <c r="I68" s="46">
        <f t="shared" si="19"/>
        <v>0</v>
      </c>
      <c r="J68" s="46">
        <f t="shared" si="19"/>
        <v>70000</v>
      </c>
      <c r="K68" s="46">
        <f t="shared" si="19"/>
        <v>50000</v>
      </c>
      <c r="L68" s="46">
        <f t="shared" si="19"/>
        <v>0</v>
      </c>
      <c r="M68" s="46">
        <f t="shared" si="19"/>
        <v>0</v>
      </c>
      <c r="N68" s="46">
        <f t="shared" si="19"/>
        <v>0</v>
      </c>
      <c r="O68" s="46">
        <f t="shared" si="19"/>
        <v>120000</v>
      </c>
      <c r="P68" s="46">
        <f t="shared" si="19"/>
        <v>1400000</v>
      </c>
    </row>
    <row r="69" spans="3:16" s="38" customFormat="1" ht="14.25" thickBot="1" thickTop="1">
      <c r="C69" s="120"/>
      <c r="D69" s="122"/>
      <c r="E69" s="123"/>
      <c r="F69" s="123"/>
      <c r="G69" s="35" t="s">
        <v>11</v>
      </c>
      <c r="H69" s="36">
        <v>680000</v>
      </c>
      <c r="I69" s="36"/>
      <c r="J69" s="36">
        <v>70000</v>
      </c>
      <c r="K69" s="36">
        <v>50000</v>
      </c>
      <c r="L69" s="36"/>
      <c r="M69" s="36"/>
      <c r="N69" s="36"/>
      <c r="O69" s="37">
        <f>J69+K69+L69</f>
        <v>120000</v>
      </c>
      <c r="P69" s="37">
        <f>H69-O69-I69</f>
        <v>560000</v>
      </c>
    </row>
    <row r="70" spans="3:16" s="38" customFormat="1" ht="18" thickBot="1" thickTop="1">
      <c r="C70" s="120"/>
      <c r="D70" s="122"/>
      <c r="E70" s="123"/>
      <c r="F70" s="123"/>
      <c r="G70" s="39" t="s">
        <v>14</v>
      </c>
      <c r="H70" s="40">
        <v>840000</v>
      </c>
      <c r="I70" s="40"/>
      <c r="J70" s="40"/>
      <c r="K70" s="40"/>
      <c r="L70" s="40"/>
      <c r="M70" s="40"/>
      <c r="N70" s="40"/>
      <c r="O70" s="41">
        <f>J70+K70+L70</f>
        <v>0</v>
      </c>
      <c r="P70" s="37">
        <f>H70-O70-I70</f>
        <v>840000</v>
      </c>
    </row>
    <row r="71" spans="3:16" s="38" customFormat="1" ht="14.25" thickBot="1" thickTop="1">
      <c r="C71" s="121"/>
      <c r="D71" s="122"/>
      <c r="E71" s="123"/>
      <c r="F71" s="123"/>
      <c r="G71" s="42" t="s">
        <v>7</v>
      </c>
      <c r="H71" s="43"/>
      <c r="I71" s="43"/>
      <c r="J71" s="43"/>
      <c r="K71" s="43"/>
      <c r="L71" s="43"/>
      <c r="M71" s="43"/>
      <c r="N71" s="43"/>
      <c r="O71" s="44"/>
      <c r="P71" s="37">
        <f>H71-O71-I71</f>
        <v>0</v>
      </c>
    </row>
    <row r="72" spans="3:16" s="38" customFormat="1" ht="16.5" customHeight="1" thickBot="1" thickTop="1">
      <c r="C72" s="119"/>
      <c r="D72" s="122" t="s">
        <v>51</v>
      </c>
      <c r="E72" s="123">
        <v>2007</v>
      </c>
      <c r="F72" s="123">
        <v>2008</v>
      </c>
      <c r="G72" s="45" t="s">
        <v>10</v>
      </c>
      <c r="H72" s="46">
        <f aca="true" t="shared" si="20" ref="H72:P72">SUBTOTAL(9,H73:H75)</f>
        <v>330000</v>
      </c>
      <c r="I72" s="46">
        <f t="shared" si="20"/>
        <v>0</v>
      </c>
      <c r="J72" s="46">
        <f t="shared" si="20"/>
        <v>30000</v>
      </c>
      <c r="K72" s="46">
        <f t="shared" si="20"/>
        <v>300000</v>
      </c>
      <c r="L72" s="46">
        <f t="shared" si="20"/>
        <v>0</v>
      </c>
      <c r="M72" s="46">
        <f t="shared" si="20"/>
        <v>0</v>
      </c>
      <c r="N72" s="46">
        <f t="shared" si="20"/>
        <v>0</v>
      </c>
      <c r="O72" s="46">
        <f t="shared" si="20"/>
        <v>330000</v>
      </c>
      <c r="P72" s="46">
        <f t="shared" si="20"/>
        <v>0</v>
      </c>
    </row>
    <row r="73" spans="3:16" s="38" customFormat="1" ht="14.25" thickBot="1" thickTop="1">
      <c r="C73" s="120"/>
      <c r="D73" s="122"/>
      <c r="E73" s="123"/>
      <c r="F73" s="123"/>
      <c r="G73" s="35" t="s">
        <v>11</v>
      </c>
      <c r="H73" s="36">
        <v>330000</v>
      </c>
      <c r="I73" s="36"/>
      <c r="J73" s="36">
        <v>30000</v>
      </c>
      <c r="K73" s="36">
        <v>300000</v>
      </c>
      <c r="L73" s="36"/>
      <c r="M73" s="36"/>
      <c r="N73" s="36"/>
      <c r="O73" s="37">
        <f>J73+K73+L73</f>
        <v>330000</v>
      </c>
      <c r="P73" s="37">
        <f>H73-O73-I73</f>
        <v>0</v>
      </c>
    </row>
    <row r="74" spans="3:16" s="38" customFormat="1" ht="18" thickBot="1" thickTop="1">
      <c r="C74" s="120"/>
      <c r="D74" s="122"/>
      <c r="E74" s="123"/>
      <c r="F74" s="123"/>
      <c r="G74" s="39" t="s">
        <v>14</v>
      </c>
      <c r="H74" s="40"/>
      <c r="I74" s="40"/>
      <c r="J74" s="40"/>
      <c r="K74" s="40"/>
      <c r="L74" s="40"/>
      <c r="M74" s="40"/>
      <c r="N74" s="40"/>
      <c r="O74" s="41">
        <f>J74+K74+L74</f>
        <v>0</v>
      </c>
      <c r="P74" s="37">
        <f>H74-O74-I74</f>
        <v>0</v>
      </c>
    </row>
    <row r="75" spans="3:16" s="38" customFormat="1" ht="14.25" thickBot="1" thickTop="1">
      <c r="C75" s="121"/>
      <c r="D75" s="122"/>
      <c r="E75" s="123"/>
      <c r="F75" s="123"/>
      <c r="G75" s="42" t="s">
        <v>7</v>
      </c>
      <c r="H75" s="43"/>
      <c r="I75" s="43"/>
      <c r="J75" s="43"/>
      <c r="K75" s="43"/>
      <c r="L75" s="43"/>
      <c r="M75" s="43"/>
      <c r="N75" s="43"/>
      <c r="O75" s="44"/>
      <c r="P75" s="37">
        <f>H75-O75-I75</f>
        <v>0</v>
      </c>
    </row>
    <row r="76" spans="3:16" s="38" customFormat="1" ht="16.5" customHeight="1" thickBot="1" thickTop="1">
      <c r="C76" s="119"/>
      <c r="D76" s="122" t="s">
        <v>50</v>
      </c>
      <c r="E76" s="123"/>
      <c r="F76" s="123"/>
      <c r="G76" s="45" t="s">
        <v>10</v>
      </c>
      <c r="H76" s="46">
        <f aca="true" t="shared" si="21" ref="H76:P76">SUBTOTAL(9,H77:H79)</f>
        <v>130000</v>
      </c>
      <c r="I76" s="46">
        <f t="shared" si="21"/>
        <v>0</v>
      </c>
      <c r="J76" s="46">
        <f t="shared" si="21"/>
        <v>30000</v>
      </c>
      <c r="K76" s="46">
        <f t="shared" si="21"/>
        <v>100000</v>
      </c>
      <c r="L76" s="46">
        <f t="shared" si="21"/>
        <v>0</v>
      </c>
      <c r="M76" s="46">
        <f t="shared" si="21"/>
        <v>0</v>
      </c>
      <c r="N76" s="46">
        <f t="shared" si="21"/>
        <v>0</v>
      </c>
      <c r="O76" s="46">
        <f t="shared" si="21"/>
        <v>130000</v>
      </c>
      <c r="P76" s="46">
        <f t="shared" si="21"/>
        <v>0</v>
      </c>
    </row>
    <row r="77" spans="3:16" s="38" customFormat="1" ht="14.25" thickBot="1" thickTop="1">
      <c r="C77" s="120"/>
      <c r="D77" s="122"/>
      <c r="E77" s="123"/>
      <c r="F77" s="123"/>
      <c r="G77" s="35" t="s">
        <v>11</v>
      </c>
      <c r="H77" s="36">
        <v>130000</v>
      </c>
      <c r="I77" s="36"/>
      <c r="J77" s="36">
        <v>30000</v>
      </c>
      <c r="K77" s="36">
        <v>100000</v>
      </c>
      <c r="L77" s="36"/>
      <c r="M77" s="36"/>
      <c r="N77" s="36"/>
      <c r="O77" s="37">
        <f>J77+K77+L77</f>
        <v>130000</v>
      </c>
      <c r="P77" s="37">
        <f>H77-O77-I77</f>
        <v>0</v>
      </c>
    </row>
    <row r="78" spans="3:16" s="38" customFormat="1" ht="18" thickBot="1" thickTop="1">
      <c r="C78" s="120"/>
      <c r="D78" s="122"/>
      <c r="E78" s="123"/>
      <c r="F78" s="123"/>
      <c r="G78" s="39" t="s">
        <v>14</v>
      </c>
      <c r="H78" s="40"/>
      <c r="I78" s="40"/>
      <c r="J78" s="40"/>
      <c r="K78" s="40"/>
      <c r="L78" s="40"/>
      <c r="M78" s="40"/>
      <c r="N78" s="40"/>
      <c r="O78" s="41">
        <f>J78+K78+L78</f>
        <v>0</v>
      </c>
      <c r="P78" s="37">
        <f>H78-O78-I78</f>
        <v>0</v>
      </c>
    </row>
    <row r="79" spans="3:16" s="38" customFormat="1" ht="14.25" thickBot="1" thickTop="1">
      <c r="C79" s="121"/>
      <c r="D79" s="122"/>
      <c r="E79" s="123"/>
      <c r="F79" s="123"/>
      <c r="G79" s="42" t="s">
        <v>7</v>
      </c>
      <c r="H79" s="43"/>
      <c r="I79" s="43"/>
      <c r="J79" s="43"/>
      <c r="K79" s="43"/>
      <c r="L79" s="43"/>
      <c r="M79" s="43"/>
      <c r="N79" s="43"/>
      <c r="O79" s="44"/>
      <c r="P79" s="37">
        <f>H79-O79-I79</f>
        <v>0</v>
      </c>
    </row>
    <row r="80" spans="3:16" s="12" customFormat="1" ht="16.5" customHeight="1" thickBot="1" thickTop="1">
      <c r="C80" s="64"/>
      <c r="D80" s="115" t="s">
        <v>47</v>
      </c>
      <c r="E80" s="110">
        <v>2007</v>
      </c>
      <c r="F80" s="110">
        <v>2013</v>
      </c>
      <c r="G80" s="30" t="s">
        <v>10</v>
      </c>
      <c r="H80" s="31">
        <f aca="true" t="shared" si="22" ref="H80:P80">SUBTOTAL(9,H81:H83)</f>
        <v>1880000</v>
      </c>
      <c r="I80" s="31">
        <f t="shared" si="22"/>
        <v>0</v>
      </c>
      <c r="J80" s="31">
        <f t="shared" si="22"/>
        <v>30000</v>
      </c>
      <c r="K80" s="31">
        <f t="shared" si="22"/>
        <v>150000</v>
      </c>
      <c r="L80" s="31">
        <f t="shared" si="22"/>
        <v>0</v>
      </c>
      <c r="M80" s="31">
        <f t="shared" si="22"/>
        <v>0</v>
      </c>
      <c r="N80" s="31">
        <f t="shared" si="22"/>
        <v>0</v>
      </c>
      <c r="O80" s="31">
        <f t="shared" si="22"/>
        <v>180000</v>
      </c>
      <c r="P80" s="31">
        <f t="shared" si="22"/>
        <v>1700000</v>
      </c>
    </row>
    <row r="81" spans="3:16" s="12" customFormat="1" ht="14.25" thickBot="1" thickTop="1">
      <c r="C81" s="65"/>
      <c r="D81" s="115"/>
      <c r="E81" s="110"/>
      <c r="F81" s="110"/>
      <c r="G81" s="1" t="s">
        <v>11</v>
      </c>
      <c r="H81" s="15">
        <v>1880000</v>
      </c>
      <c r="I81" s="15"/>
      <c r="J81" s="15">
        <v>30000</v>
      </c>
      <c r="K81" s="15">
        <v>150000</v>
      </c>
      <c r="L81" s="15"/>
      <c r="M81" s="15"/>
      <c r="N81" s="15"/>
      <c r="O81" s="16">
        <f>J81+K81+L81</f>
        <v>180000</v>
      </c>
      <c r="P81" s="16">
        <f>H81-O81-I81</f>
        <v>1700000</v>
      </c>
    </row>
    <row r="82" spans="3:16" s="12" customFormat="1" ht="18" thickBot="1" thickTop="1">
      <c r="C82" s="65"/>
      <c r="D82" s="115"/>
      <c r="E82" s="110"/>
      <c r="F82" s="110"/>
      <c r="G82" s="2" t="s">
        <v>14</v>
      </c>
      <c r="H82" s="11"/>
      <c r="I82" s="11"/>
      <c r="J82" s="11"/>
      <c r="K82" s="11"/>
      <c r="L82" s="11"/>
      <c r="M82" s="11"/>
      <c r="N82" s="11"/>
      <c r="O82" s="14">
        <f>J82+K82+L82</f>
        <v>0</v>
      </c>
      <c r="P82" s="16">
        <f>H82-O82-I82</f>
        <v>0</v>
      </c>
    </row>
    <row r="83" spans="3:16" s="12" customFormat="1" ht="14.25" thickBot="1" thickTop="1">
      <c r="C83" s="66"/>
      <c r="D83" s="115"/>
      <c r="E83" s="110"/>
      <c r="F83" s="110"/>
      <c r="G83" s="32" t="s">
        <v>7</v>
      </c>
      <c r="H83" s="33"/>
      <c r="I83" s="33"/>
      <c r="J83" s="33"/>
      <c r="K83" s="33"/>
      <c r="L83" s="33"/>
      <c r="M83" s="33"/>
      <c r="N83" s="33"/>
      <c r="O83" s="34"/>
      <c r="P83" s="16">
        <f>H83-O83-I83</f>
        <v>0</v>
      </c>
    </row>
    <row r="84" spans="3:16" s="12" customFormat="1" ht="16.5" customHeight="1" thickBot="1" thickTop="1">
      <c r="C84" s="64">
        <v>12</v>
      </c>
      <c r="D84" s="117" t="s">
        <v>22</v>
      </c>
      <c r="E84" s="110">
        <v>2007</v>
      </c>
      <c r="F84" s="110">
        <v>2008</v>
      </c>
      <c r="G84" s="30" t="s">
        <v>10</v>
      </c>
      <c r="H84" s="31">
        <f aca="true" t="shared" si="23" ref="H84:O84">SUBTOTAL(9,H85:H86)</f>
        <v>250000</v>
      </c>
      <c r="I84" s="31">
        <f t="shared" si="23"/>
        <v>0</v>
      </c>
      <c r="J84" s="31">
        <f t="shared" si="23"/>
        <v>100000</v>
      </c>
      <c r="K84" s="31">
        <f t="shared" si="23"/>
        <v>150000</v>
      </c>
      <c r="L84" s="31">
        <f t="shared" si="23"/>
        <v>0</v>
      </c>
      <c r="M84" s="31">
        <f t="shared" si="23"/>
        <v>0</v>
      </c>
      <c r="N84" s="31">
        <f t="shared" si="23"/>
        <v>0</v>
      </c>
      <c r="O84" s="31">
        <f t="shared" si="23"/>
        <v>250000</v>
      </c>
      <c r="P84" s="31">
        <f>SUBTOTAL(9,P85:P87)</f>
        <v>0</v>
      </c>
    </row>
    <row r="85" spans="3:16" s="12" customFormat="1" ht="14.25" thickBot="1" thickTop="1">
      <c r="C85" s="65"/>
      <c r="D85" s="117"/>
      <c r="E85" s="110"/>
      <c r="F85" s="110"/>
      <c r="G85" s="1" t="s">
        <v>11</v>
      </c>
      <c r="H85" s="15">
        <v>250000</v>
      </c>
      <c r="I85" s="15">
        <v>0</v>
      </c>
      <c r="J85" s="15">
        <v>100000</v>
      </c>
      <c r="K85" s="15">
        <v>150000</v>
      </c>
      <c r="L85" s="15"/>
      <c r="M85" s="15"/>
      <c r="N85" s="15"/>
      <c r="O85" s="16">
        <f>J85+K85+L85</f>
        <v>250000</v>
      </c>
      <c r="P85" s="16">
        <f>H85-O85-I85</f>
        <v>0</v>
      </c>
    </row>
    <row r="86" spans="3:16" s="12" customFormat="1" ht="18" thickBot="1" thickTop="1">
      <c r="C86" s="65"/>
      <c r="D86" s="117"/>
      <c r="E86" s="110"/>
      <c r="F86" s="110"/>
      <c r="G86" s="2" t="s">
        <v>14</v>
      </c>
      <c r="H86" s="11"/>
      <c r="I86" s="11"/>
      <c r="J86" s="11">
        <v>0</v>
      </c>
      <c r="K86" s="11">
        <v>0</v>
      </c>
      <c r="L86" s="11"/>
      <c r="M86" s="11"/>
      <c r="N86" s="11"/>
      <c r="O86" s="14">
        <f>J86+K86+L86</f>
        <v>0</v>
      </c>
      <c r="P86" s="16">
        <f>H86-O86-I86</f>
        <v>0</v>
      </c>
    </row>
    <row r="87" spans="3:16" s="12" customFormat="1" ht="14.25" thickBot="1" thickTop="1">
      <c r="C87" s="66"/>
      <c r="D87" s="117"/>
      <c r="E87" s="110"/>
      <c r="F87" s="110"/>
      <c r="G87" s="32" t="s">
        <v>7</v>
      </c>
      <c r="H87" s="33"/>
      <c r="I87" s="33"/>
      <c r="J87" s="33"/>
      <c r="K87" s="33"/>
      <c r="L87" s="33"/>
      <c r="M87" s="33"/>
      <c r="N87" s="33"/>
      <c r="O87" s="34"/>
      <c r="P87" s="16">
        <f>H87-O87-I87</f>
        <v>0</v>
      </c>
    </row>
    <row r="88" spans="3:16" s="12" customFormat="1" ht="41.25" customHeight="1" thickTop="1">
      <c r="C88" s="81" t="s">
        <v>48</v>
      </c>
      <c r="D88" s="82"/>
      <c r="E88" s="82"/>
      <c r="F88" s="82"/>
      <c r="G88" s="83"/>
      <c r="H88" s="23">
        <f>SUBTOTAL(9,H89:H108)</f>
        <v>11544582</v>
      </c>
      <c r="I88" s="23">
        <f aca="true" t="shared" si="24" ref="I88:P88">SUBTOTAL(9,I89:I108)</f>
        <v>101717</v>
      </c>
      <c r="J88" s="23">
        <f t="shared" si="24"/>
        <v>5092865</v>
      </c>
      <c r="K88" s="23">
        <f t="shared" si="24"/>
        <v>4350000</v>
      </c>
      <c r="L88" s="23">
        <f t="shared" si="24"/>
        <v>500000</v>
      </c>
      <c r="M88" s="23">
        <f t="shared" si="24"/>
        <v>0</v>
      </c>
      <c r="N88" s="23">
        <f t="shared" si="24"/>
        <v>0</v>
      </c>
      <c r="O88" s="23">
        <f t="shared" si="24"/>
        <v>9892865</v>
      </c>
      <c r="P88" s="23">
        <f t="shared" si="24"/>
        <v>1550000</v>
      </c>
    </row>
    <row r="89" spans="3:16" s="12" customFormat="1" ht="39" customHeight="1" thickBot="1">
      <c r="C89" s="104">
        <v>10</v>
      </c>
      <c r="D89" s="116" t="s">
        <v>59</v>
      </c>
      <c r="E89" s="118">
        <v>2006</v>
      </c>
      <c r="F89" s="118">
        <v>2007</v>
      </c>
      <c r="G89" s="1" t="s">
        <v>10</v>
      </c>
      <c r="H89" s="13">
        <f aca="true" t="shared" si="25" ref="H89:P89">SUBTOTAL(9,H90:H92)</f>
        <v>4723647</v>
      </c>
      <c r="I89" s="13">
        <f t="shared" si="25"/>
        <v>101717</v>
      </c>
      <c r="J89" s="13">
        <f t="shared" si="25"/>
        <v>4621930</v>
      </c>
      <c r="K89" s="13">
        <f t="shared" si="25"/>
        <v>0</v>
      </c>
      <c r="L89" s="13">
        <f t="shared" si="25"/>
        <v>0</v>
      </c>
      <c r="M89" s="13">
        <f t="shared" si="25"/>
        <v>0</v>
      </c>
      <c r="N89" s="13">
        <f t="shared" si="25"/>
        <v>0</v>
      </c>
      <c r="O89" s="13">
        <f t="shared" si="25"/>
        <v>4621930</v>
      </c>
      <c r="P89" s="13">
        <f t="shared" si="25"/>
        <v>0</v>
      </c>
    </row>
    <row r="90" spans="3:16" s="12" customFormat="1" ht="39" customHeight="1" thickBot="1" thickTop="1">
      <c r="C90" s="105"/>
      <c r="D90" s="117"/>
      <c r="E90" s="110"/>
      <c r="F90" s="110"/>
      <c r="G90" s="1" t="s">
        <v>11</v>
      </c>
      <c r="H90" s="15">
        <v>957540</v>
      </c>
      <c r="I90" s="15">
        <v>101717</v>
      </c>
      <c r="J90" s="15">
        <v>855823</v>
      </c>
      <c r="K90" s="15"/>
      <c r="L90" s="15"/>
      <c r="M90" s="15"/>
      <c r="N90" s="15"/>
      <c r="O90" s="16">
        <f>J90+K90+L90</f>
        <v>855823</v>
      </c>
      <c r="P90" s="16">
        <f>H90-O90-I90</f>
        <v>0</v>
      </c>
    </row>
    <row r="91" spans="3:16" s="12" customFormat="1" ht="39" customHeight="1" thickBot="1" thickTop="1">
      <c r="C91" s="105"/>
      <c r="D91" s="117"/>
      <c r="E91" s="110"/>
      <c r="F91" s="110"/>
      <c r="G91" s="2" t="s">
        <v>14</v>
      </c>
      <c r="H91" s="11">
        <v>3766107</v>
      </c>
      <c r="I91" s="11"/>
      <c r="J91" s="11">
        <v>3766107</v>
      </c>
      <c r="K91" s="11"/>
      <c r="L91" s="11"/>
      <c r="M91" s="11"/>
      <c r="N91" s="11"/>
      <c r="O91" s="14">
        <f>J91+K91+L91</f>
        <v>3766107</v>
      </c>
      <c r="P91" s="14">
        <f>H91-O91-I91</f>
        <v>0</v>
      </c>
    </row>
    <row r="92" spans="3:16" s="12" customFormat="1" ht="39" customHeight="1" thickBot="1" thickTop="1">
      <c r="C92" s="106"/>
      <c r="D92" s="117"/>
      <c r="E92" s="110"/>
      <c r="F92" s="110"/>
      <c r="G92" s="10" t="s">
        <v>7</v>
      </c>
      <c r="H92" s="11"/>
      <c r="I92" s="11"/>
      <c r="J92" s="11"/>
      <c r="K92" s="11"/>
      <c r="L92" s="11"/>
      <c r="M92" s="11"/>
      <c r="N92" s="11"/>
      <c r="O92" s="14"/>
      <c r="P92" s="14">
        <f>H92-O92-I92</f>
        <v>0</v>
      </c>
    </row>
    <row r="93" spans="3:16" s="12" customFormat="1" ht="16.5" customHeight="1" thickBot="1" thickTop="1">
      <c r="C93" s="64"/>
      <c r="D93" s="117" t="s">
        <v>52</v>
      </c>
      <c r="E93" s="110">
        <v>2007</v>
      </c>
      <c r="F93" s="110">
        <v>2008</v>
      </c>
      <c r="G93" s="30" t="s">
        <v>10</v>
      </c>
      <c r="H93" s="31">
        <f aca="true" t="shared" si="26" ref="H93:P93">SUBTOTAL(9,H94:H96)</f>
        <v>1790935</v>
      </c>
      <c r="I93" s="31">
        <f t="shared" si="26"/>
        <v>0</v>
      </c>
      <c r="J93" s="31">
        <f t="shared" si="26"/>
        <v>290935</v>
      </c>
      <c r="K93" s="31">
        <f t="shared" si="26"/>
        <v>1500000</v>
      </c>
      <c r="L93" s="31">
        <f t="shared" si="26"/>
        <v>0</v>
      </c>
      <c r="M93" s="31">
        <f t="shared" si="26"/>
        <v>0</v>
      </c>
      <c r="N93" s="31">
        <f t="shared" si="26"/>
        <v>0</v>
      </c>
      <c r="O93" s="31">
        <f t="shared" si="26"/>
        <v>1790935</v>
      </c>
      <c r="P93" s="31">
        <f t="shared" si="26"/>
        <v>0</v>
      </c>
    </row>
    <row r="94" spans="3:16" s="12" customFormat="1" ht="14.25" thickBot="1" thickTop="1">
      <c r="C94" s="65"/>
      <c r="D94" s="117"/>
      <c r="E94" s="110"/>
      <c r="F94" s="110"/>
      <c r="G94" s="1" t="s">
        <v>11</v>
      </c>
      <c r="H94" s="15">
        <v>1790935</v>
      </c>
      <c r="I94" s="15"/>
      <c r="J94" s="15">
        <v>290935</v>
      </c>
      <c r="K94" s="15">
        <v>1500000</v>
      </c>
      <c r="L94" s="15"/>
      <c r="M94" s="15"/>
      <c r="N94" s="15"/>
      <c r="O94" s="16">
        <f>J94+K94+L94</f>
        <v>1790935</v>
      </c>
      <c r="P94" s="16">
        <f>H94-O94-I94</f>
        <v>0</v>
      </c>
    </row>
    <row r="95" spans="3:16" s="12" customFormat="1" ht="18" thickBot="1" thickTop="1">
      <c r="C95" s="65"/>
      <c r="D95" s="117"/>
      <c r="E95" s="110"/>
      <c r="F95" s="110"/>
      <c r="G95" s="2" t="s">
        <v>14</v>
      </c>
      <c r="H95" s="11"/>
      <c r="I95" s="11"/>
      <c r="J95" s="11"/>
      <c r="K95" s="11"/>
      <c r="L95" s="11"/>
      <c r="M95" s="11"/>
      <c r="N95" s="11"/>
      <c r="O95" s="14">
        <f>J95+K95+L95</f>
        <v>0</v>
      </c>
      <c r="P95" s="16">
        <f>H95-O95-I95</f>
        <v>0</v>
      </c>
    </row>
    <row r="96" spans="3:16" s="12" customFormat="1" ht="14.25" thickBot="1" thickTop="1">
      <c r="C96" s="66"/>
      <c r="D96" s="117"/>
      <c r="E96" s="110"/>
      <c r="F96" s="110"/>
      <c r="G96" s="32" t="s">
        <v>7</v>
      </c>
      <c r="H96" s="33"/>
      <c r="I96" s="33"/>
      <c r="J96" s="33"/>
      <c r="K96" s="33"/>
      <c r="L96" s="33"/>
      <c r="M96" s="33"/>
      <c r="N96" s="33"/>
      <c r="O96" s="34"/>
      <c r="P96" s="16">
        <f>H96-O96-I96</f>
        <v>0</v>
      </c>
    </row>
    <row r="97" spans="3:16" s="12" customFormat="1" ht="16.5" customHeight="1" thickBot="1" thickTop="1">
      <c r="C97" s="64"/>
      <c r="D97" s="115" t="s">
        <v>53</v>
      </c>
      <c r="E97" s="110">
        <v>2007</v>
      </c>
      <c r="F97" s="110">
        <v>2008</v>
      </c>
      <c r="G97" s="30" t="s">
        <v>10</v>
      </c>
      <c r="H97" s="31">
        <f aca="true" t="shared" si="27" ref="H97:P97">SUBTOTAL(9,H98:H100)</f>
        <v>950000</v>
      </c>
      <c r="I97" s="31">
        <f t="shared" si="27"/>
        <v>0</v>
      </c>
      <c r="J97" s="31">
        <f t="shared" si="27"/>
        <v>100000</v>
      </c>
      <c r="K97" s="31">
        <f t="shared" si="27"/>
        <v>850000</v>
      </c>
      <c r="L97" s="31">
        <f t="shared" si="27"/>
        <v>0</v>
      </c>
      <c r="M97" s="31">
        <f t="shared" si="27"/>
        <v>0</v>
      </c>
      <c r="N97" s="31">
        <f t="shared" si="27"/>
        <v>0</v>
      </c>
      <c r="O97" s="31">
        <f t="shared" si="27"/>
        <v>950000</v>
      </c>
      <c r="P97" s="31">
        <f t="shared" si="27"/>
        <v>0</v>
      </c>
    </row>
    <row r="98" spans="3:16" s="12" customFormat="1" ht="14.25" thickBot="1" thickTop="1">
      <c r="C98" s="65"/>
      <c r="D98" s="115"/>
      <c r="E98" s="110"/>
      <c r="F98" s="110"/>
      <c r="G98" s="1" t="s">
        <v>11</v>
      </c>
      <c r="H98" s="15">
        <v>950000</v>
      </c>
      <c r="I98" s="15"/>
      <c r="J98" s="15">
        <v>100000</v>
      </c>
      <c r="K98" s="15">
        <v>850000</v>
      </c>
      <c r="L98" s="15"/>
      <c r="M98" s="15"/>
      <c r="N98" s="15"/>
      <c r="O98" s="16">
        <f>J98+K98+L98</f>
        <v>950000</v>
      </c>
      <c r="P98" s="16">
        <f>H98-O98-I98</f>
        <v>0</v>
      </c>
    </row>
    <row r="99" spans="3:16" s="12" customFormat="1" ht="18" thickBot="1" thickTop="1">
      <c r="C99" s="65"/>
      <c r="D99" s="115"/>
      <c r="E99" s="110"/>
      <c r="F99" s="110"/>
      <c r="G99" s="2" t="s">
        <v>14</v>
      </c>
      <c r="H99" s="11"/>
      <c r="I99" s="11"/>
      <c r="J99" s="11"/>
      <c r="K99" s="11"/>
      <c r="L99" s="11"/>
      <c r="M99" s="11"/>
      <c r="N99" s="11"/>
      <c r="O99" s="14">
        <f>J99+K99+L99</f>
        <v>0</v>
      </c>
      <c r="P99" s="16">
        <f>H99-O99-I99</f>
        <v>0</v>
      </c>
    </row>
    <row r="100" spans="3:16" s="12" customFormat="1" ht="14.25" thickBot="1" thickTop="1">
      <c r="C100" s="66"/>
      <c r="D100" s="115"/>
      <c r="E100" s="110"/>
      <c r="F100" s="110"/>
      <c r="G100" s="32" t="s">
        <v>7</v>
      </c>
      <c r="H100" s="33"/>
      <c r="I100" s="33"/>
      <c r="J100" s="33"/>
      <c r="K100" s="33"/>
      <c r="L100" s="33"/>
      <c r="M100" s="33"/>
      <c r="N100" s="33"/>
      <c r="O100" s="34"/>
      <c r="P100" s="16">
        <f>H100-O100-I100</f>
        <v>0</v>
      </c>
    </row>
    <row r="101" spans="3:16" s="12" customFormat="1" ht="16.5" customHeight="1" thickBot="1" thickTop="1">
      <c r="C101" s="64"/>
      <c r="D101" s="115" t="s">
        <v>56</v>
      </c>
      <c r="E101" s="110">
        <v>2007</v>
      </c>
      <c r="F101" s="110">
        <v>2009</v>
      </c>
      <c r="G101" s="30" t="s">
        <v>10</v>
      </c>
      <c r="H101" s="31">
        <f aca="true" t="shared" si="28" ref="H101:P101">SUBTOTAL(9,H102:H104)</f>
        <v>2530000</v>
      </c>
      <c r="I101" s="31">
        <f t="shared" si="28"/>
        <v>0</v>
      </c>
      <c r="J101" s="31">
        <f t="shared" si="28"/>
        <v>30000</v>
      </c>
      <c r="K101" s="31">
        <f t="shared" si="28"/>
        <v>2000000</v>
      </c>
      <c r="L101" s="31">
        <f t="shared" si="28"/>
        <v>500000</v>
      </c>
      <c r="M101" s="31">
        <f t="shared" si="28"/>
        <v>0</v>
      </c>
      <c r="N101" s="31">
        <f t="shared" si="28"/>
        <v>0</v>
      </c>
      <c r="O101" s="31">
        <f t="shared" si="28"/>
        <v>2530000</v>
      </c>
      <c r="P101" s="31">
        <f t="shared" si="28"/>
        <v>0</v>
      </c>
    </row>
    <row r="102" spans="3:16" s="12" customFormat="1" ht="14.25" thickBot="1" thickTop="1">
      <c r="C102" s="65"/>
      <c r="D102" s="115"/>
      <c r="E102" s="110"/>
      <c r="F102" s="110"/>
      <c r="G102" s="1" t="s">
        <v>11</v>
      </c>
      <c r="H102" s="15">
        <v>1030000</v>
      </c>
      <c r="I102" s="15"/>
      <c r="J102" s="15">
        <v>30000</v>
      </c>
      <c r="K102" s="15">
        <v>800000</v>
      </c>
      <c r="L102" s="15">
        <v>200000</v>
      </c>
      <c r="M102" s="15"/>
      <c r="N102" s="15"/>
      <c r="O102" s="16">
        <f>J102+K102+L102</f>
        <v>1030000</v>
      </c>
      <c r="P102" s="16">
        <f>H102-O102-I102</f>
        <v>0</v>
      </c>
    </row>
    <row r="103" spans="3:16" s="12" customFormat="1" ht="18" thickBot="1" thickTop="1">
      <c r="C103" s="65"/>
      <c r="D103" s="115"/>
      <c r="E103" s="110"/>
      <c r="F103" s="110"/>
      <c r="G103" s="2" t="s">
        <v>14</v>
      </c>
      <c r="H103" s="11">
        <v>1500000</v>
      </c>
      <c r="I103" s="11"/>
      <c r="J103" s="11"/>
      <c r="K103" s="11">
        <v>1200000</v>
      </c>
      <c r="L103" s="11">
        <v>300000</v>
      </c>
      <c r="M103" s="11"/>
      <c r="N103" s="11"/>
      <c r="O103" s="14">
        <f>J103+K103+L103</f>
        <v>1500000</v>
      </c>
      <c r="P103" s="16">
        <f>H103-O103-I103</f>
        <v>0</v>
      </c>
    </row>
    <row r="104" spans="3:16" s="12" customFormat="1" ht="14.25" thickBot="1" thickTop="1">
      <c r="C104" s="66"/>
      <c r="D104" s="115"/>
      <c r="E104" s="110"/>
      <c r="F104" s="110"/>
      <c r="G104" s="32" t="s">
        <v>7</v>
      </c>
      <c r="H104" s="33"/>
      <c r="I104" s="33"/>
      <c r="J104" s="33"/>
      <c r="K104" s="33"/>
      <c r="L104" s="33"/>
      <c r="M104" s="33"/>
      <c r="N104" s="33"/>
      <c r="O104" s="34"/>
      <c r="P104" s="16">
        <f>H104-O104-I104</f>
        <v>0</v>
      </c>
    </row>
    <row r="105" spans="3:16" s="12" customFormat="1" ht="16.5" customHeight="1" thickBot="1" thickTop="1">
      <c r="C105" s="64"/>
      <c r="D105" s="117" t="s">
        <v>58</v>
      </c>
      <c r="E105" s="110">
        <v>2007</v>
      </c>
      <c r="F105" s="110">
        <v>2011</v>
      </c>
      <c r="G105" s="30" t="s">
        <v>10</v>
      </c>
      <c r="H105" s="31">
        <f>SUBTOTAL(9,H106:H108)</f>
        <v>1550000</v>
      </c>
      <c r="I105" s="31">
        <f>SUBTOTAL(9,I106:I108)</f>
        <v>0</v>
      </c>
      <c r="J105" s="31">
        <v>50000</v>
      </c>
      <c r="K105" s="31">
        <f aca="true" t="shared" si="29" ref="K105:P105">SUBTOTAL(9,K106:K108)</f>
        <v>0</v>
      </c>
      <c r="L105" s="31">
        <f t="shared" si="29"/>
        <v>0</v>
      </c>
      <c r="M105" s="31">
        <f t="shared" si="29"/>
        <v>0</v>
      </c>
      <c r="N105" s="31">
        <f t="shared" si="29"/>
        <v>0</v>
      </c>
      <c r="O105" s="31">
        <f t="shared" si="29"/>
        <v>0</v>
      </c>
      <c r="P105" s="31">
        <f t="shared" si="29"/>
        <v>1550000</v>
      </c>
    </row>
    <row r="106" spans="3:16" s="12" customFormat="1" ht="14.25" thickBot="1" thickTop="1">
      <c r="C106" s="65"/>
      <c r="D106" s="117"/>
      <c r="E106" s="110"/>
      <c r="F106" s="110"/>
      <c r="G106" s="1" t="s">
        <v>11</v>
      </c>
      <c r="H106" s="15">
        <v>650000</v>
      </c>
      <c r="I106" s="15"/>
      <c r="J106" s="15"/>
      <c r="K106" s="15"/>
      <c r="L106" s="15"/>
      <c r="M106" s="15"/>
      <c r="N106" s="15"/>
      <c r="O106" s="16">
        <f>J106+K106+L106</f>
        <v>0</v>
      </c>
      <c r="P106" s="16">
        <f>H106-O106-I106</f>
        <v>650000</v>
      </c>
    </row>
    <row r="107" spans="3:16" s="12" customFormat="1" ht="18" thickBot="1" thickTop="1">
      <c r="C107" s="65"/>
      <c r="D107" s="117"/>
      <c r="E107" s="110"/>
      <c r="F107" s="110"/>
      <c r="G107" s="2" t="s">
        <v>14</v>
      </c>
      <c r="H107" s="11">
        <v>900000</v>
      </c>
      <c r="I107" s="11"/>
      <c r="J107" s="11"/>
      <c r="K107" s="11"/>
      <c r="L107" s="11"/>
      <c r="M107" s="11"/>
      <c r="N107" s="11"/>
      <c r="O107" s="14">
        <f>J107+K107+L107</f>
        <v>0</v>
      </c>
      <c r="P107" s="16">
        <f>H107-O107-I107</f>
        <v>900000</v>
      </c>
    </row>
    <row r="108" spans="3:16" s="12" customFormat="1" ht="44.25" customHeight="1" thickBot="1" thickTop="1">
      <c r="C108" s="66"/>
      <c r="D108" s="117"/>
      <c r="E108" s="110"/>
      <c r="F108" s="110"/>
      <c r="G108" s="32" t="s">
        <v>7</v>
      </c>
      <c r="H108" s="33"/>
      <c r="I108" s="33"/>
      <c r="J108" s="33"/>
      <c r="K108" s="33"/>
      <c r="L108" s="33"/>
      <c r="M108" s="33"/>
      <c r="N108" s="33"/>
      <c r="O108" s="34"/>
      <c r="P108" s="16">
        <f>H108-O108-I108</f>
        <v>0</v>
      </c>
    </row>
    <row r="109" spans="3:16" s="12" customFormat="1" ht="41.25" customHeight="1" thickBot="1" thickTop="1">
      <c r="C109" s="112" t="s">
        <v>18</v>
      </c>
      <c r="D109" s="113"/>
      <c r="E109" s="113"/>
      <c r="F109" s="113"/>
      <c r="G109" s="83"/>
      <c r="H109" s="23">
        <f>SUBTOTAL(9,H110:H125)</f>
        <v>8010000</v>
      </c>
      <c r="I109" s="23">
        <f aca="true" t="shared" si="30" ref="I109:P109">SUBTOTAL(9,I110:I125)</f>
        <v>55000</v>
      </c>
      <c r="J109" s="23">
        <f t="shared" si="30"/>
        <v>345000</v>
      </c>
      <c r="K109" s="23">
        <f t="shared" si="30"/>
        <v>3610000</v>
      </c>
      <c r="L109" s="23">
        <f t="shared" si="30"/>
        <v>2000000</v>
      </c>
      <c r="M109" s="23">
        <f t="shared" si="30"/>
        <v>0</v>
      </c>
      <c r="N109" s="23">
        <f t="shared" si="30"/>
        <v>0</v>
      </c>
      <c r="O109" s="23">
        <f t="shared" si="30"/>
        <v>5955000</v>
      </c>
      <c r="P109" s="23">
        <f t="shared" si="30"/>
        <v>2000000</v>
      </c>
    </row>
    <row r="110" spans="3:16" s="12" customFormat="1" ht="16.5" customHeight="1" thickBot="1" thickTop="1">
      <c r="C110" s="114"/>
      <c r="D110" s="115" t="s">
        <v>66</v>
      </c>
      <c r="E110" s="110">
        <v>2007</v>
      </c>
      <c r="F110" s="110">
        <v>2008</v>
      </c>
      <c r="G110" s="30" t="s">
        <v>10</v>
      </c>
      <c r="H110" s="31">
        <f aca="true" t="shared" si="31" ref="H110:P110">SUBTOTAL(9,H111:H113)</f>
        <v>0</v>
      </c>
      <c r="I110" s="31">
        <f t="shared" si="31"/>
        <v>0</v>
      </c>
      <c r="J110" s="31">
        <f t="shared" si="31"/>
        <v>0</v>
      </c>
      <c r="K110" s="31">
        <f t="shared" si="31"/>
        <v>0</v>
      </c>
      <c r="L110" s="31">
        <f t="shared" si="31"/>
        <v>0</v>
      </c>
      <c r="M110" s="31">
        <f t="shared" si="31"/>
        <v>0</v>
      </c>
      <c r="N110" s="31">
        <f t="shared" si="31"/>
        <v>0</v>
      </c>
      <c r="O110" s="31">
        <f t="shared" si="31"/>
        <v>0</v>
      </c>
      <c r="P110" s="31">
        <f t="shared" si="31"/>
        <v>0</v>
      </c>
    </row>
    <row r="111" spans="3:16" s="12" customFormat="1" ht="14.25" thickBot="1" thickTop="1">
      <c r="C111" s="114"/>
      <c r="D111" s="115"/>
      <c r="E111" s="110"/>
      <c r="F111" s="110"/>
      <c r="G111" s="1" t="s">
        <v>11</v>
      </c>
      <c r="H111" s="15"/>
      <c r="I111" s="15"/>
      <c r="J111" s="15"/>
      <c r="K111" s="15"/>
      <c r="L111" s="15"/>
      <c r="M111" s="15"/>
      <c r="N111" s="15"/>
      <c r="O111" s="16">
        <f>J111+K111+L111</f>
        <v>0</v>
      </c>
      <c r="P111" s="16">
        <f>H111-I111-O111</f>
        <v>0</v>
      </c>
    </row>
    <row r="112" spans="3:16" s="12" customFormat="1" ht="18" thickBot="1" thickTop="1">
      <c r="C112" s="114"/>
      <c r="D112" s="115"/>
      <c r="E112" s="110"/>
      <c r="F112" s="110"/>
      <c r="G112" s="2" t="s">
        <v>14</v>
      </c>
      <c r="H112" s="11"/>
      <c r="I112" s="11"/>
      <c r="J112" s="11"/>
      <c r="K112" s="11"/>
      <c r="L112" s="11"/>
      <c r="M112" s="11"/>
      <c r="N112" s="11"/>
      <c r="O112" s="14">
        <f>J112+K112+L112</f>
        <v>0</v>
      </c>
      <c r="P112" s="16">
        <f>H112-O112-I112</f>
        <v>0</v>
      </c>
    </row>
    <row r="113" spans="3:16" s="12" customFormat="1" ht="14.25" thickBot="1" thickTop="1">
      <c r="C113" s="114"/>
      <c r="D113" s="115"/>
      <c r="E113" s="110"/>
      <c r="F113" s="110"/>
      <c r="G113" s="32" t="s">
        <v>7</v>
      </c>
      <c r="H113" s="33"/>
      <c r="I113" s="33"/>
      <c r="J113" s="33"/>
      <c r="K113" s="33"/>
      <c r="L113" s="33"/>
      <c r="M113" s="33"/>
      <c r="N113" s="33"/>
      <c r="O113" s="34"/>
      <c r="P113" s="16">
        <f>H113-O113-I113</f>
        <v>0</v>
      </c>
    </row>
    <row r="114" spans="3:16" s="12" customFormat="1" ht="16.5" customHeight="1" thickBot="1" thickTop="1">
      <c r="C114" s="114"/>
      <c r="D114" s="108" t="s">
        <v>67</v>
      </c>
      <c r="E114" s="110">
        <v>2007</v>
      </c>
      <c r="F114" s="110">
        <v>2008</v>
      </c>
      <c r="G114" s="30" t="s">
        <v>10</v>
      </c>
      <c r="H114" s="31">
        <f aca="true" t="shared" si="32" ref="H114:P114">SUBTOTAL(9,H115:H117)</f>
        <v>0</v>
      </c>
      <c r="I114" s="31">
        <f t="shared" si="32"/>
        <v>0</v>
      </c>
      <c r="J114" s="31">
        <f t="shared" si="32"/>
        <v>0</v>
      </c>
      <c r="K114" s="31">
        <f t="shared" si="32"/>
        <v>0</v>
      </c>
      <c r="L114" s="31">
        <f t="shared" si="32"/>
        <v>0</v>
      </c>
      <c r="M114" s="31">
        <f t="shared" si="32"/>
        <v>0</v>
      </c>
      <c r="N114" s="31">
        <f t="shared" si="32"/>
        <v>0</v>
      </c>
      <c r="O114" s="31">
        <f t="shared" si="32"/>
        <v>0</v>
      </c>
      <c r="P114" s="31">
        <f t="shared" si="32"/>
        <v>0</v>
      </c>
    </row>
    <row r="115" spans="3:16" s="12" customFormat="1" ht="14.25" thickBot="1" thickTop="1">
      <c r="C115" s="114"/>
      <c r="D115" s="109"/>
      <c r="E115" s="111"/>
      <c r="F115" s="111"/>
      <c r="G115" s="1" t="s">
        <v>11</v>
      </c>
      <c r="H115" s="15"/>
      <c r="I115" s="15"/>
      <c r="J115" s="15"/>
      <c r="K115" s="15"/>
      <c r="L115" s="15"/>
      <c r="M115" s="15"/>
      <c r="N115" s="15"/>
      <c r="O115" s="16">
        <f>J115+K115+L115</f>
        <v>0</v>
      </c>
      <c r="P115" s="16">
        <f>H115-I115-O115</f>
        <v>0</v>
      </c>
    </row>
    <row r="116" spans="3:16" s="12" customFormat="1" ht="18" thickBot="1" thickTop="1">
      <c r="C116" s="114"/>
      <c r="D116" s="109"/>
      <c r="E116" s="111"/>
      <c r="F116" s="111"/>
      <c r="G116" s="2" t="s">
        <v>14</v>
      </c>
      <c r="H116" s="11"/>
      <c r="I116" s="11"/>
      <c r="J116" s="11"/>
      <c r="K116" s="11"/>
      <c r="L116" s="11"/>
      <c r="M116" s="11"/>
      <c r="N116" s="11"/>
      <c r="O116" s="14">
        <f>J116+K116+L116</f>
        <v>0</v>
      </c>
      <c r="P116" s="16">
        <f>H116-O116-I116</f>
        <v>0</v>
      </c>
    </row>
    <row r="117" spans="3:16" s="12" customFormat="1" ht="14.25" thickBot="1" thickTop="1">
      <c r="C117" s="114"/>
      <c r="D117" s="109"/>
      <c r="E117" s="111"/>
      <c r="F117" s="111"/>
      <c r="G117" s="32" t="s">
        <v>7</v>
      </c>
      <c r="H117" s="33"/>
      <c r="I117" s="33"/>
      <c r="J117" s="33"/>
      <c r="K117" s="33"/>
      <c r="L117" s="33"/>
      <c r="M117" s="33"/>
      <c r="N117" s="33"/>
      <c r="O117" s="34"/>
      <c r="P117" s="16">
        <f>H117-O117-I117</f>
        <v>0</v>
      </c>
    </row>
    <row r="118" spans="3:16" s="12" customFormat="1" ht="16.5" customHeight="1" thickBot="1" thickTop="1">
      <c r="C118" s="114">
        <v>11</v>
      </c>
      <c r="D118" s="108" t="s">
        <v>61</v>
      </c>
      <c r="E118" s="110">
        <v>2007</v>
      </c>
      <c r="F118" s="110">
        <v>2010</v>
      </c>
      <c r="G118" s="30" t="s">
        <v>10</v>
      </c>
      <c r="H118" s="31">
        <f aca="true" t="shared" si="33" ref="H118:P118">SUBTOTAL(9,H119:H121)</f>
        <v>6500000</v>
      </c>
      <c r="I118" s="31">
        <f t="shared" si="33"/>
        <v>55000</v>
      </c>
      <c r="J118" s="31">
        <f t="shared" si="33"/>
        <v>245000</v>
      </c>
      <c r="K118" s="31">
        <f t="shared" si="33"/>
        <v>3200000</v>
      </c>
      <c r="L118" s="31">
        <f t="shared" si="33"/>
        <v>1000000</v>
      </c>
      <c r="M118" s="31">
        <f t="shared" si="33"/>
        <v>0</v>
      </c>
      <c r="N118" s="31">
        <f t="shared" si="33"/>
        <v>0</v>
      </c>
      <c r="O118" s="31">
        <f t="shared" si="33"/>
        <v>4445000</v>
      </c>
      <c r="P118" s="31">
        <f t="shared" si="33"/>
        <v>2000000</v>
      </c>
    </row>
    <row r="119" spans="3:16" s="12" customFormat="1" ht="14.25" thickBot="1" thickTop="1">
      <c r="C119" s="114"/>
      <c r="D119" s="109"/>
      <c r="E119" s="111"/>
      <c r="F119" s="111"/>
      <c r="G119" s="1" t="s">
        <v>11</v>
      </c>
      <c r="H119" s="15">
        <v>2600000</v>
      </c>
      <c r="I119" s="15">
        <v>55000</v>
      </c>
      <c r="J119" s="15">
        <v>245000</v>
      </c>
      <c r="K119" s="15">
        <v>1100000</v>
      </c>
      <c r="L119" s="15">
        <v>400000</v>
      </c>
      <c r="M119" s="15"/>
      <c r="N119" s="15"/>
      <c r="O119" s="16">
        <f>J119+K119+L119</f>
        <v>1745000</v>
      </c>
      <c r="P119" s="16">
        <f>H119-I119-O119</f>
        <v>800000</v>
      </c>
    </row>
    <row r="120" spans="3:16" s="12" customFormat="1" ht="18" thickBot="1" thickTop="1">
      <c r="C120" s="114"/>
      <c r="D120" s="109"/>
      <c r="E120" s="111"/>
      <c r="F120" s="111"/>
      <c r="G120" s="2" t="s">
        <v>14</v>
      </c>
      <c r="H120" s="11">
        <v>3900000</v>
      </c>
      <c r="I120" s="11"/>
      <c r="J120" s="11"/>
      <c r="K120" s="11">
        <v>2100000</v>
      </c>
      <c r="L120" s="11">
        <v>600000</v>
      </c>
      <c r="M120" s="11"/>
      <c r="N120" s="11"/>
      <c r="O120" s="14">
        <f>J120+K120+L120</f>
        <v>2700000</v>
      </c>
      <c r="P120" s="16">
        <f>H120-O120-I120</f>
        <v>1200000</v>
      </c>
    </row>
    <row r="121" spans="3:16" s="12" customFormat="1" ht="14.25" thickBot="1" thickTop="1">
      <c r="C121" s="114"/>
      <c r="D121" s="109"/>
      <c r="E121" s="111"/>
      <c r="F121" s="111"/>
      <c r="G121" s="32" t="s">
        <v>7</v>
      </c>
      <c r="H121" s="33"/>
      <c r="I121" s="33"/>
      <c r="J121" s="33"/>
      <c r="K121" s="33"/>
      <c r="L121" s="33"/>
      <c r="M121" s="33"/>
      <c r="N121" s="33"/>
      <c r="O121" s="34"/>
      <c r="P121" s="16">
        <f>H121-O121-I121</f>
        <v>0</v>
      </c>
    </row>
    <row r="122" spans="3:16" s="12" customFormat="1" ht="16.5" customHeight="1" thickBot="1" thickTop="1">
      <c r="C122" s="114"/>
      <c r="D122" s="115" t="s">
        <v>62</v>
      </c>
      <c r="E122" s="110">
        <v>2007</v>
      </c>
      <c r="F122" s="110">
        <v>2008</v>
      </c>
      <c r="G122" s="30" t="s">
        <v>10</v>
      </c>
      <c r="H122" s="31">
        <f aca="true" t="shared" si="34" ref="H122:P122">SUBTOTAL(9,H123:H125)</f>
        <v>1510000</v>
      </c>
      <c r="I122" s="31">
        <f t="shared" si="34"/>
        <v>0</v>
      </c>
      <c r="J122" s="31">
        <f t="shared" si="34"/>
        <v>100000</v>
      </c>
      <c r="K122" s="31">
        <f t="shared" si="34"/>
        <v>410000</v>
      </c>
      <c r="L122" s="31">
        <f t="shared" si="34"/>
        <v>1000000</v>
      </c>
      <c r="M122" s="31">
        <f t="shared" si="34"/>
        <v>0</v>
      </c>
      <c r="N122" s="31">
        <f t="shared" si="34"/>
        <v>0</v>
      </c>
      <c r="O122" s="31">
        <f t="shared" si="34"/>
        <v>1510000</v>
      </c>
      <c r="P122" s="31">
        <f t="shared" si="34"/>
        <v>0</v>
      </c>
    </row>
    <row r="123" spans="3:16" s="12" customFormat="1" ht="14.25" thickBot="1" thickTop="1">
      <c r="C123" s="114"/>
      <c r="D123" s="115"/>
      <c r="E123" s="110"/>
      <c r="F123" s="110"/>
      <c r="G123" s="1" t="s">
        <v>11</v>
      </c>
      <c r="H123" s="15">
        <v>664000</v>
      </c>
      <c r="I123" s="15"/>
      <c r="J123" s="15">
        <v>100000</v>
      </c>
      <c r="K123" s="15">
        <v>164000</v>
      </c>
      <c r="L123" s="15">
        <v>400000</v>
      </c>
      <c r="M123" s="15"/>
      <c r="N123" s="15"/>
      <c r="O123" s="16">
        <f>J123+K123+L123</f>
        <v>664000</v>
      </c>
      <c r="P123" s="16">
        <f>H123-O123-I123</f>
        <v>0</v>
      </c>
    </row>
    <row r="124" spans="3:16" s="12" customFormat="1" ht="18" thickBot="1" thickTop="1">
      <c r="C124" s="114"/>
      <c r="D124" s="115"/>
      <c r="E124" s="110"/>
      <c r="F124" s="110"/>
      <c r="G124" s="2" t="s">
        <v>14</v>
      </c>
      <c r="H124" s="11">
        <v>846000</v>
      </c>
      <c r="I124" s="11"/>
      <c r="J124" s="11"/>
      <c r="K124" s="11">
        <v>246000</v>
      </c>
      <c r="L124" s="11">
        <v>600000</v>
      </c>
      <c r="M124" s="11"/>
      <c r="N124" s="11"/>
      <c r="O124" s="14">
        <f>J124+K124+L124</f>
        <v>846000</v>
      </c>
      <c r="P124" s="16">
        <f>H124-O124-I124</f>
        <v>0</v>
      </c>
    </row>
    <row r="125" spans="3:16" s="12" customFormat="1" ht="49.5" customHeight="1" thickBot="1" thickTop="1">
      <c r="C125" s="114"/>
      <c r="D125" s="115"/>
      <c r="E125" s="110"/>
      <c r="F125" s="110"/>
      <c r="G125" s="32" t="s">
        <v>7</v>
      </c>
      <c r="H125" s="33"/>
      <c r="I125" s="33"/>
      <c r="J125" s="33"/>
      <c r="K125" s="33"/>
      <c r="L125" s="33"/>
      <c r="M125" s="33"/>
      <c r="N125" s="33"/>
      <c r="O125" s="34"/>
      <c r="P125" s="16">
        <f>H125-O125-I125</f>
        <v>0</v>
      </c>
    </row>
    <row r="126" spans="3:16" s="12" customFormat="1" ht="41.25" customHeight="1" thickBot="1" thickTop="1">
      <c r="C126" s="134" t="s">
        <v>63</v>
      </c>
      <c r="D126" s="113"/>
      <c r="E126" s="113"/>
      <c r="F126" s="113"/>
      <c r="G126" s="83"/>
      <c r="H126" s="23">
        <f>SUBTOTAL(9,H127:H138)</f>
        <v>4800000</v>
      </c>
      <c r="I126" s="23">
        <f aca="true" t="shared" si="35" ref="I126:P126">SUBTOTAL(9,I127:I138)</f>
        <v>0</v>
      </c>
      <c r="J126" s="23">
        <f t="shared" si="35"/>
        <v>200000</v>
      </c>
      <c r="K126" s="23">
        <f t="shared" si="35"/>
        <v>4550000</v>
      </c>
      <c r="L126" s="23">
        <f t="shared" si="35"/>
        <v>50000</v>
      </c>
      <c r="M126" s="23">
        <f t="shared" si="35"/>
        <v>0</v>
      </c>
      <c r="N126" s="23">
        <f t="shared" si="35"/>
        <v>0</v>
      </c>
      <c r="O126" s="23">
        <f t="shared" si="35"/>
        <v>4800000</v>
      </c>
      <c r="P126" s="23">
        <f t="shared" si="35"/>
        <v>0</v>
      </c>
    </row>
    <row r="127" spans="3:16" s="12" customFormat="1" ht="16.5" customHeight="1" thickBot="1" thickTop="1">
      <c r="C127" s="114"/>
      <c r="D127" s="115" t="s">
        <v>64</v>
      </c>
      <c r="E127" s="110">
        <v>2007</v>
      </c>
      <c r="F127" s="110">
        <v>2008</v>
      </c>
      <c r="G127" s="30" t="s">
        <v>10</v>
      </c>
      <c r="H127" s="31">
        <f aca="true" t="shared" si="36" ref="H127:P127">SUBTOTAL(9,H128:H130)</f>
        <v>4600000</v>
      </c>
      <c r="I127" s="31">
        <f t="shared" si="36"/>
        <v>0</v>
      </c>
      <c r="J127" s="31">
        <f t="shared" si="36"/>
        <v>100000</v>
      </c>
      <c r="K127" s="31">
        <f t="shared" si="36"/>
        <v>4500000</v>
      </c>
      <c r="L127" s="31">
        <f t="shared" si="36"/>
        <v>0</v>
      </c>
      <c r="M127" s="31">
        <f t="shared" si="36"/>
        <v>0</v>
      </c>
      <c r="N127" s="31">
        <f t="shared" si="36"/>
        <v>0</v>
      </c>
      <c r="O127" s="31">
        <f t="shared" si="36"/>
        <v>4600000</v>
      </c>
      <c r="P127" s="31">
        <f t="shared" si="36"/>
        <v>0</v>
      </c>
    </row>
    <row r="128" spans="3:16" s="12" customFormat="1" ht="14.25" thickBot="1" thickTop="1">
      <c r="C128" s="114"/>
      <c r="D128" s="115"/>
      <c r="E128" s="110"/>
      <c r="F128" s="110"/>
      <c r="G128" s="1" t="s">
        <v>11</v>
      </c>
      <c r="H128" s="15">
        <v>4600000</v>
      </c>
      <c r="I128" s="15"/>
      <c r="J128" s="15">
        <v>100000</v>
      </c>
      <c r="K128" s="15">
        <v>4500000</v>
      </c>
      <c r="L128" s="15"/>
      <c r="M128" s="15"/>
      <c r="N128" s="15"/>
      <c r="O128" s="16">
        <f>J128+K128+L128</f>
        <v>4600000</v>
      </c>
      <c r="P128" s="16">
        <f>H128-I128-O128</f>
        <v>0</v>
      </c>
    </row>
    <row r="129" spans="3:16" s="12" customFormat="1" ht="18" thickBot="1" thickTop="1">
      <c r="C129" s="114"/>
      <c r="D129" s="115"/>
      <c r="E129" s="110"/>
      <c r="F129" s="110"/>
      <c r="G129" s="2" t="s">
        <v>14</v>
      </c>
      <c r="H129" s="11"/>
      <c r="I129" s="11"/>
      <c r="J129" s="11"/>
      <c r="K129" s="11"/>
      <c r="L129" s="11"/>
      <c r="M129" s="11"/>
      <c r="N129" s="11"/>
      <c r="O129" s="14">
        <f>J129+K129+L129</f>
        <v>0</v>
      </c>
      <c r="P129" s="16">
        <f>H129-O129-I129</f>
        <v>0</v>
      </c>
    </row>
    <row r="130" spans="3:16" s="12" customFormat="1" ht="14.25" thickBot="1" thickTop="1">
      <c r="C130" s="114"/>
      <c r="D130" s="115"/>
      <c r="E130" s="110"/>
      <c r="F130" s="110"/>
      <c r="G130" s="32" t="s">
        <v>7</v>
      </c>
      <c r="H130" s="33"/>
      <c r="I130" s="33"/>
      <c r="J130" s="33"/>
      <c r="K130" s="33"/>
      <c r="L130" s="33"/>
      <c r="M130" s="33"/>
      <c r="N130" s="33"/>
      <c r="O130" s="34"/>
      <c r="P130" s="16">
        <f>H130-O130-I130</f>
        <v>0</v>
      </c>
    </row>
    <row r="131" spans="3:16" s="12" customFormat="1" ht="16.5" customHeight="1" thickBot="1" thickTop="1">
      <c r="C131" s="114"/>
      <c r="D131" s="115" t="s">
        <v>65</v>
      </c>
      <c r="E131" s="110">
        <v>2007</v>
      </c>
      <c r="F131" s="110">
        <v>2009</v>
      </c>
      <c r="G131" s="30" t="s">
        <v>10</v>
      </c>
      <c r="H131" s="31">
        <f aca="true" t="shared" si="37" ref="H131:P131">SUBTOTAL(9,H132:H134)</f>
        <v>200000</v>
      </c>
      <c r="I131" s="31">
        <f t="shared" si="37"/>
        <v>0</v>
      </c>
      <c r="J131" s="31">
        <f t="shared" si="37"/>
        <v>100000</v>
      </c>
      <c r="K131" s="31">
        <f t="shared" si="37"/>
        <v>50000</v>
      </c>
      <c r="L131" s="31">
        <f t="shared" si="37"/>
        <v>50000</v>
      </c>
      <c r="M131" s="31">
        <f t="shared" si="37"/>
        <v>0</v>
      </c>
      <c r="N131" s="31">
        <f t="shared" si="37"/>
        <v>0</v>
      </c>
      <c r="O131" s="31">
        <f t="shared" si="37"/>
        <v>200000</v>
      </c>
      <c r="P131" s="31">
        <f t="shared" si="37"/>
        <v>0</v>
      </c>
    </row>
    <row r="132" spans="3:16" s="12" customFormat="1" ht="14.25" thickBot="1" thickTop="1">
      <c r="C132" s="114"/>
      <c r="D132" s="115"/>
      <c r="E132" s="110"/>
      <c r="F132" s="110"/>
      <c r="G132" s="1" t="s">
        <v>11</v>
      </c>
      <c r="H132" s="15">
        <v>200000</v>
      </c>
      <c r="I132" s="15"/>
      <c r="J132" s="15">
        <v>100000</v>
      </c>
      <c r="K132" s="15">
        <v>50000</v>
      </c>
      <c r="L132" s="15">
        <v>50000</v>
      </c>
      <c r="M132" s="15"/>
      <c r="N132" s="15"/>
      <c r="O132" s="16">
        <f>J132+K132+L132</f>
        <v>200000</v>
      </c>
      <c r="P132" s="16">
        <f>H132-I132-O132</f>
        <v>0</v>
      </c>
    </row>
    <row r="133" spans="3:16" s="12" customFormat="1" ht="18" thickBot="1" thickTop="1">
      <c r="C133" s="114"/>
      <c r="D133" s="115"/>
      <c r="E133" s="110"/>
      <c r="F133" s="110"/>
      <c r="G133" s="2" t="s">
        <v>14</v>
      </c>
      <c r="H133" s="11"/>
      <c r="I133" s="11"/>
      <c r="J133" s="11"/>
      <c r="K133" s="11"/>
      <c r="L133" s="11"/>
      <c r="M133" s="11"/>
      <c r="N133" s="11"/>
      <c r="O133" s="14">
        <f>J133+K133+L133</f>
        <v>0</v>
      </c>
      <c r="P133" s="16">
        <f>H133-O133-I133</f>
        <v>0</v>
      </c>
    </row>
    <row r="134" spans="3:16" s="12" customFormat="1" ht="14.25" thickBot="1" thickTop="1">
      <c r="C134" s="114"/>
      <c r="D134" s="115"/>
      <c r="E134" s="110"/>
      <c r="F134" s="110"/>
      <c r="G134" s="32" t="s">
        <v>7</v>
      </c>
      <c r="H134" s="33"/>
      <c r="I134" s="33"/>
      <c r="J134" s="33"/>
      <c r="K134" s="33"/>
      <c r="L134" s="33"/>
      <c r="M134" s="33"/>
      <c r="N134" s="33"/>
      <c r="O134" s="34"/>
      <c r="P134" s="16">
        <f>H134-O134-I134</f>
        <v>0</v>
      </c>
    </row>
    <row r="135" spans="3:16" s="12" customFormat="1" ht="16.5" customHeight="1" thickBot="1" thickTop="1">
      <c r="C135" s="114"/>
      <c r="D135" s="115"/>
      <c r="E135" s="110"/>
      <c r="F135" s="110"/>
      <c r="G135" s="30" t="s">
        <v>10</v>
      </c>
      <c r="H135" s="31">
        <f aca="true" t="shared" si="38" ref="H135:P135">SUBTOTAL(9,H136:H138)</f>
        <v>0</v>
      </c>
      <c r="I135" s="31">
        <f t="shared" si="38"/>
        <v>0</v>
      </c>
      <c r="J135" s="31">
        <f t="shared" si="38"/>
        <v>0</v>
      </c>
      <c r="K135" s="31">
        <f t="shared" si="38"/>
        <v>0</v>
      </c>
      <c r="L135" s="31">
        <f t="shared" si="38"/>
        <v>0</v>
      </c>
      <c r="M135" s="31">
        <f t="shared" si="38"/>
        <v>0</v>
      </c>
      <c r="N135" s="31">
        <f t="shared" si="38"/>
        <v>0</v>
      </c>
      <c r="O135" s="31">
        <f t="shared" si="38"/>
        <v>0</v>
      </c>
      <c r="P135" s="31">
        <f t="shared" si="38"/>
        <v>0</v>
      </c>
    </row>
    <row r="136" spans="3:16" s="12" customFormat="1" ht="14.25" thickBot="1" thickTop="1">
      <c r="C136" s="114"/>
      <c r="D136" s="115"/>
      <c r="E136" s="110"/>
      <c r="F136" s="110"/>
      <c r="G136" s="1" t="s">
        <v>11</v>
      </c>
      <c r="H136" s="15"/>
      <c r="I136" s="15"/>
      <c r="J136" s="15"/>
      <c r="K136" s="15"/>
      <c r="L136" s="15"/>
      <c r="M136" s="15"/>
      <c r="N136" s="15"/>
      <c r="O136" s="16">
        <f>J136+K136+L136</f>
        <v>0</v>
      </c>
      <c r="P136" s="16">
        <f>H136-I136-O136</f>
        <v>0</v>
      </c>
    </row>
    <row r="137" spans="3:16" s="12" customFormat="1" ht="18" thickBot="1" thickTop="1">
      <c r="C137" s="114"/>
      <c r="D137" s="115"/>
      <c r="E137" s="110"/>
      <c r="F137" s="110"/>
      <c r="G137" s="2" t="s">
        <v>14</v>
      </c>
      <c r="H137" s="11"/>
      <c r="I137" s="11"/>
      <c r="J137" s="11"/>
      <c r="K137" s="11"/>
      <c r="L137" s="11"/>
      <c r="M137" s="11"/>
      <c r="N137" s="11"/>
      <c r="O137" s="14">
        <f>J137+K137+L137</f>
        <v>0</v>
      </c>
      <c r="P137" s="16">
        <f>H137-O137-I137</f>
        <v>0</v>
      </c>
    </row>
    <row r="138" spans="3:16" s="12" customFormat="1" ht="14.25" thickBot="1" thickTop="1">
      <c r="C138" s="114"/>
      <c r="D138" s="115"/>
      <c r="E138" s="110"/>
      <c r="F138" s="110"/>
      <c r="G138" s="32" t="s">
        <v>7</v>
      </c>
      <c r="H138" s="33"/>
      <c r="I138" s="33"/>
      <c r="J138" s="33"/>
      <c r="K138" s="33"/>
      <c r="L138" s="33"/>
      <c r="M138" s="33"/>
      <c r="N138" s="33"/>
      <c r="O138" s="34"/>
      <c r="P138" s="16">
        <f>H138-O138-I138</f>
        <v>0</v>
      </c>
    </row>
    <row r="139" spans="1:16" s="9" customFormat="1" ht="13.5" customHeight="1" thickTop="1">
      <c r="A139" s="17"/>
      <c r="B139" s="17"/>
      <c r="C139" s="135" t="s">
        <v>13</v>
      </c>
      <c r="D139" s="135"/>
      <c r="E139" s="135"/>
      <c r="F139" s="135"/>
      <c r="G139" s="91"/>
      <c r="H139" s="91"/>
      <c r="I139" s="91"/>
      <c r="J139" s="91"/>
      <c r="K139" s="91"/>
      <c r="L139" s="91"/>
      <c r="M139" s="91"/>
      <c r="N139" s="91"/>
      <c r="O139" s="91"/>
      <c r="P139" s="91"/>
    </row>
    <row r="140" spans="1:16" s="9" customFormat="1" ht="13.5" customHeight="1">
      <c r="A140" s="17"/>
      <c r="B140" s="17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</row>
    <row r="141" spans="3:16" ht="75" customHeight="1">
      <c r="C141" s="94" t="s">
        <v>60</v>
      </c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51" ht="13.5" thickBot="1"/>
    <row r="152" ht="13.5" thickTop="1">
      <c r="D152" s="67" t="s">
        <v>57</v>
      </c>
    </row>
    <row r="153" ht="12.75">
      <c r="D153" s="68"/>
    </row>
    <row r="154" ht="12.75">
      <c r="D154" s="68"/>
    </row>
    <row r="155" ht="13.5" thickBot="1">
      <c r="D155" s="69"/>
    </row>
    <row r="156" ht="13.5" thickTop="1"/>
  </sheetData>
  <mergeCells count="141">
    <mergeCell ref="E122:E125"/>
    <mergeCell ref="C76:C79"/>
    <mergeCell ref="D76:D79"/>
    <mergeCell ref="E76:E79"/>
    <mergeCell ref="C101:C104"/>
    <mergeCell ref="E105:E108"/>
    <mergeCell ref="C118:C121"/>
    <mergeCell ref="C80:C83"/>
    <mergeCell ref="D80:D83"/>
    <mergeCell ref="C122:C125"/>
    <mergeCell ref="D152:D155"/>
    <mergeCell ref="C72:C75"/>
    <mergeCell ref="D72:D75"/>
    <mergeCell ref="D101:D104"/>
    <mergeCell ref="C105:C108"/>
    <mergeCell ref="D105:D108"/>
    <mergeCell ref="C93:C96"/>
    <mergeCell ref="D93:D96"/>
    <mergeCell ref="C97:C100"/>
    <mergeCell ref="D97:D100"/>
    <mergeCell ref="E101:E104"/>
    <mergeCell ref="F122:F125"/>
    <mergeCell ref="E93:E96"/>
    <mergeCell ref="F93:F96"/>
    <mergeCell ref="E97:E100"/>
    <mergeCell ref="F97:F100"/>
    <mergeCell ref="F105:F108"/>
    <mergeCell ref="F101:F104"/>
    <mergeCell ref="E114:E117"/>
    <mergeCell ref="F114:F117"/>
    <mergeCell ref="F80:F83"/>
    <mergeCell ref="C68:C71"/>
    <mergeCell ref="D68:D71"/>
    <mergeCell ref="E68:E71"/>
    <mergeCell ref="F68:F71"/>
    <mergeCell ref="F72:F75"/>
    <mergeCell ref="E72:E75"/>
    <mergeCell ref="F76:F79"/>
    <mergeCell ref="E80:E83"/>
    <mergeCell ref="C64:C67"/>
    <mergeCell ref="D64:D67"/>
    <mergeCell ref="E64:E67"/>
    <mergeCell ref="F64:F67"/>
    <mergeCell ref="C135:C138"/>
    <mergeCell ref="D135:D138"/>
    <mergeCell ref="E135:E138"/>
    <mergeCell ref="F135:F138"/>
    <mergeCell ref="C60:C63"/>
    <mergeCell ref="D60:D63"/>
    <mergeCell ref="E60:E63"/>
    <mergeCell ref="F60:F63"/>
    <mergeCell ref="C56:C59"/>
    <mergeCell ref="D56:D59"/>
    <mergeCell ref="E56:E59"/>
    <mergeCell ref="F56:F59"/>
    <mergeCell ref="C52:C55"/>
    <mergeCell ref="D52:D55"/>
    <mergeCell ref="E52:E55"/>
    <mergeCell ref="F52:F55"/>
    <mergeCell ref="C48:C51"/>
    <mergeCell ref="D48:D51"/>
    <mergeCell ref="E48:E51"/>
    <mergeCell ref="F48:F51"/>
    <mergeCell ref="C131:C134"/>
    <mergeCell ref="D131:D134"/>
    <mergeCell ref="E131:E134"/>
    <mergeCell ref="F131:F134"/>
    <mergeCell ref="C6:P6"/>
    <mergeCell ref="O7:O8"/>
    <mergeCell ref="I7:I8"/>
    <mergeCell ref="H7:H8"/>
    <mergeCell ref="E7:F7"/>
    <mergeCell ref="D7:D8"/>
    <mergeCell ref="C4:P4"/>
    <mergeCell ref="L1:P3"/>
    <mergeCell ref="C139:P139"/>
    <mergeCell ref="G7:G8"/>
    <mergeCell ref="C7:C8"/>
    <mergeCell ref="J7:N7"/>
    <mergeCell ref="P7:P8"/>
    <mergeCell ref="C19:C22"/>
    <mergeCell ref="D19:D22"/>
    <mergeCell ref="E19:E22"/>
    <mergeCell ref="E15:E18"/>
    <mergeCell ref="F15:F18"/>
    <mergeCell ref="C141:P141"/>
    <mergeCell ref="C126:G126"/>
    <mergeCell ref="C84:C87"/>
    <mergeCell ref="C28:C31"/>
    <mergeCell ref="D28:D31"/>
    <mergeCell ref="E28:E31"/>
    <mergeCell ref="C23:G23"/>
    <mergeCell ref="F19:F22"/>
    <mergeCell ref="D122:D125"/>
    <mergeCell ref="C10:F13"/>
    <mergeCell ref="D24:D27"/>
    <mergeCell ref="C24:C27"/>
    <mergeCell ref="E24:E27"/>
    <mergeCell ref="F24:F27"/>
    <mergeCell ref="C14:G14"/>
    <mergeCell ref="C15:C18"/>
    <mergeCell ref="D15:D18"/>
    <mergeCell ref="D84:D87"/>
    <mergeCell ref="E84:E87"/>
    <mergeCell ref="F84:F87"/>
    <mergeCell ref="C88:G88"/>
    <mergeCell ref="F28:F31"/>
    <mergeCell ref="C32:C35"/>
    <mergeCell ref="D32:D35"/>
    <mergeCell ref="E32:E35"/>
    <mergeCell ref="F32:F35"/>
    <mergeCell ref="C36:C39"/>
    <mergeCell ref="D36:D39"/>
    <mergeCell ref="E36:E39"/>
    <mergeCell ref="F36:F39"/>
    <mergeCell ref="C127:C130"/>
    <mergeCell ref="D127:D130"/>
    <mergeCell ref="E127:E130"/>
    <mergeCell ref="F127:F130"/>
    <mergeCell ref="C40:C43"/>
    <mergeCell ref="D40:D43"/>
    <mergeCell ref="E40:E43"/>
    <mergeCell ref="F40:F43"/>
    <mergeCell ref="C44:C47"/>
    <mergeCell ref="D44:D47"/>
    <mergeCell ref="E44:E47"/>
    <mergeCell ref="F44:F47"/>
    <mergeCell ref="C89:C92"/>
    <mergeCell ref="D89:D92"/>
    <mergeCell ref="E89:E92"/>
    <mergeCell ref="F89:F92"/>
    <mergeCell ref="D118:D121"/>
    <mergeCell ref="E118:E121"/>
    <mergeCell ref="F118:F121"/>
    <mergeCell ref="C109:G109"/>
    <mergeCell ref="C110:C113"/>
    <mergeCell ref="D110:D113"/>
    <mergeCell ref="E110:E113"/>
    <mergeCell ref="F110:F113"/>
    <mergeCell ref="C114:C117"/>
    <mergeCell ref="D114:D117"/>
  </mergeCells>
  <printOptions horizontalCentered="1"/>
  <pageMargins left="0.1968503937007874" right="0.1968503937007874" top="0.3937007874015748" bottom="0.3937007874015748" header="0.5118110236220472" footer="0.11811023622047245"/>
  <pageSetup fitToHeight="0" fitToWidth="1" horizontalDpi="300" verticalDpi="300" orientation="landscape" paperSize="9" r:id="rId1"/>
  <headerFooter alignWithMargins="0">
    <oddFooter>&amp;L&amp;3&amp;F&amp;CStrona &amp;P z &amp;N</oddFooter>
  </headerFooter>
  <rowBreaks count="3" manualBreakCount="3">
    <brk id="31" min="2" max="15" man="1"/>
    <brk id="59" min="2" max="15" man="1"/>
    <brk id="104" min="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tabSelected="1" view="pageBreakPreview" zoomScaleSheetLayoutView="100" workbookViewId="0" topLeftCell="C1">
      <selection activeCell="D41" sqref="D41:D44"/>
    </sheetView>
  </sheetViews>
  <sheetFormatPr defaultColWidth="9.00390625" defaultRowHeight="12.75"/>
  <cols>
    <col min="1" max="1" width="5.375" style="0" hidden="1" customWidth="1"/>
    <col min="2" max="2" width="4.25390625" style="0" hidden="1" customWidth="1"/>
    <col min="3" max="3" width="4.375" style="53" customWidth="1"/>
    <col min="4" max="4" width="30.75390625" style="0" customWidth="1"/>
    <col min="5" max="5" width="6.00390625" style="0" customWidth="1"/>
    <col min="6" max="6" width="5.625" style="0" customWidth="1"/>
    <col min="7" max="7" width="13.00390625" style="0" customWidth="1"/>
    <col min="8" max="8" width="12.875" style="0" customWidth="1"/>
    <col min="9" max="9" width="11.875" style="0" customWidth="1"/>
    <col min="10" max="10" width="13.625" style="0" customWidth="1"/>
    <col min="11" max="11" width="10.875" style="0" customWidth="1"/>
    <col min="12" max="12" width="11.375" style="0" customWidth="1"/>
    <col min="13" max="13" width="9.125" style="0" hidden="1" customWidth="1"/>
    <col min="14" max="14" width="0" style="0" hidden="1" customWidth="1"/>
    <col min="15" max="15" width="11.375" style="0" customWidth="1"/>
    <col min="16" max="16" width="12.25390625" style="0" customWidth="1"/>
  </cols>
  <sheetData>
    <row r="1" spans="3:16" ht="15" customHeight="1">
      <c r="C1" s="55"/>
      <c r="D1" s="143"/>
      <c r="E1" s="18"/>
      <c r="F1" s="18"/>
      <c r="G1" s="18"/>
      <c r="H1" s="18"/>
      <c r="I1" s="18"/>
      <c r="J1" s="19"/>
      <c r="K1" s="19"/>
      <c r="L1" s="90" t="s">
        <v>23</v>
      </c>
      <c r="M1" s="90"/>
      <c r="N1" s="90"/>
      <c r="O1" s="90"/>
      <c r="P1" s="90"/>
    </row>
    <row r="2" spans="3:16" ht="19.5" customHeight="1">
      <c r="C2" s="55"/>
      <c r="D2" s="143"/>
      <c r="E2" s="18"/>
      <c r="F2" s="18"/>
      <c r="G2" s="18"/>
      <c r="H2" s="18"/>
      <c r="I2" s="18"/>
      <c r="J2" s="19"/>
      <c r="K2" s="19"/>
      <c r="L2" s="90"/>
      <c r="M2" s="90"/>
      <c r="N2" s="90"/>
      <c r="O2" s="90"/>
      <c r="P2" s="90"/>
    </row>
    <row r="3" spans="3:16" ht="18" customHeight="1">
      <c r="C3" s="88" t="s">
        <v>72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3:16" ht="12.75" customHeight="1">
      <c r="C4" s="5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22" t="s">
        <v>12</v>
      </c>
    </row>
    <row r="5" spans="3:16" ht="24" customHeight="1" hidden="1">
      <c r="C5" s="84" t="s">
        <v>8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0"/>
    </row>
    <row r="6" spans="3:16" ht="20.25" customHeight="1">
      <c r="C6" s="146" t="s">
        <v>3</v>
      </c>
      <c r="D6" s="58" t="s">
        <v>5</v>
      </c>
      <c r="E6" s="86" t="s">
        <v>0</v>
      </c>
      <c r="F6" s="87"/>
      <c r="G6" s="58" t="s">
        <v>4</v>
      </c>
      <c r="H6" s="58" t="s">
        <v>6</v>
      </c>
      <c r="I6" s="58" t="s">
        <v>71</v>
      </c>
      <c r="J6" s="86" t="s">
        <v>9</v>
      </c>
      <c r="K6" s="93"/>
      <c r="L6" s="93"/>
      <c r="M6" s="93"/>
      <c r="N6" s="87"/>
      <c r="O6" s="58" t="s">
        <v>73</v>
      </c>
      <c r="P6" s="58" t="s">
        <v>82</v>
      </c>
    </row>
    <row r="7" spans="3:16" ht="42.75" customHeight="1">
      <c r="C7" s="147"/>
      <c r="D7" s="85"/>
      <c r="E7" s="4" t="s">
        <v>1</v>
      </c>
      <c r="F7" s="4" t="s">
        <v>2</v>
      </c>
      <c r="G7" s="92"/>
      <c r="H7" s="85"/>
      <c r="I7" s="85"/>
      <c r="J7" s="8">
        <v>2008</v>
      </c>
      <c r="K7" s="8">
        <v>2009</v>
      </c>
      <c r="L7" s="8">
        <v>2010</v>
      </c>
      <c r="M7" s="8">
        <v>2008</v>
      </c>
      <c r="N7" s="8">
        <v>2009</v>
      </c>
      <c r="O7" s="85"/>
      <c r="P7" s="85"/>
    </row>
    <row r="8" spans="3:16" s="26" customFormat="1" ht="10.5" customHeight="1">
      <c r="C8" s="57">
        <v>1</v>
      </c>
      <c r="D8" s="25">
        <v>2</v>
      </c>
      <c r="E8" s="25">
        <v>3</v>
      </c>
      <c r="F8" s="25">
        <v>4</v>
      </c>
      <c r="G8" s="25">
        <v>5</v>
      </c>
      <c r="H8" s="25">
        <v>6</v>
      </c>
      <c r="I8" s="25">
        <v>7</v>
      </c>
      <c r="J8" s="25">
        <v>8</v>
      </c>
      <c r="K8" s="25">
        <v>9</v>
      </c>
      <c r="L8" s="25">
        <v>10</v>
      </c>
      <c r="M8" s="25">
        <v>12</v>
      </c>
      <c r="N8" s="25"/>
      <c r="O8" s="25">
        <v>11</v>
      </c>
      <c r="P8" s="25">
        <v>12</v>
      </c>
    </row>
    <row r="9" spans="3:16" s="5" customFormat="1" ht="15.75" customHeight="1">
      <c r="C9" s="95" t="s">
        <v>28</v>
      </c>
      <c r="D9" s="96"/>
      <c r="E9" s="96"/>
      <c r="F9" s="97"/>
      <c r="G9" s="1" t="s">
        <v>10</v>
      </c>
      <c r="H9" s="3">
        <f aca="true" t="shared" si="0" ref="H9:P9">SUM(H10:H12)</f>
        <v>29950246</v>
      </c>
      <c r="I9" s="3">
        <f t="shared" si="0"/>
        <v>650246</v>
      </c>
      <c r="J9" s="3">
        <f t="shared" si="0"/>
        <v>7750000</v>
      </c>
      <c r="K9" s="3">
        <f t="shared" si="0"/>
        <v>5950000</v>
      </c>
      <c r="L9" s="3">
        <f t="shared" si="0"/>
        <v>6300000</v>
      </c>
      <c r="M9" s="3">
        <f t="shared" si="0"/>
        <v>0</v>
      </c>
      <c r="N9" s="3">
        <f t="shared" si="0"/>
        <v>0</v>
      </c>
      <c r="O9" s="3">
        <f t="shared" si="0"/>
        <v>20000000</v>
      </c>
      <c r="P9" s="3">
        <f t="shared" si="0"/>
        <v>9300000</v>
      </c>
    </row>
    <row r="10" spans="3:16" s="5" customFormat="1" ht="15.75" customHeight="1">
      <c r="C10" s="98"/>
      <c r="D10" s="99"/>
      <c r="E10" s="99"/>
      <c r="F10" s="100"/>
      <c r="G10" s="1" t="s">
        <v>11</v>
      </c>
      <c r="H10" s="3">
        <f>SUMIF($G$14:$G$9632,$G10,H14:H9635)</f>
        <v>29950246</v>
      </c>
      <c r="I10" s="3">
        <f aca="true" t="shared" si="1" ref="I10:P10">SUMIF($G$14:$G$9632,$G10,I14:I9635)</f>
        <v>650246</v>
      </c>
      <c r="J10" s="3">
        <f t="shared" si="1"/>
        <v>7750000</v>
      </c>
      <c r="K10" s="3">
        <f t="shared" si="1"/>
        <v>5950000</v>
      </c>
      <c r="L10" s="3">
        <f t="shared" si="1"/>
        <v>6300000</v>
      </c>
      <c r="M10" s="3">
        <f t="shared" si="1"/>
        <v>0</v>
      </c>
      <c r="N10" s="3">
        <f t="shared" si="1"/>
        <v>0</v>
      </c>
      <c r="O10" s="3">
        <f t="shared" si="1"/>
        <v>20000000</v>
      </c>
      <c r="P10" s="3">
        <f t="shared" si="1"/>
        <v>9300000</v>
      </c>
    </row>
    <row r="11" spans="3:16" s="5" customFormat="1" ht="16.5">
      <c r="C11" s="98"/>
      <c r="D11" s="99"/>
      <c r="E11" s="99"/>
      <c r="F11" s="100"/>
      <c r="G11" s="2" t="s">
        <v>14</v>
      </c>
      <c r="H11" s="7">
        <f>SUMIF($G$14:$G$9632,$G$11,H14:H9635)</f>
        <v>0</v>
      </c>
      <c r="I11" s="7">
        <f aca="true" t="shared" si="2" ref="I11:P11">SUMIF($G$14:$G$9632,$G$11,I14:I9635)</f>
        <v>0</v>
      </c>
      <c r="J11" s="7">
        <f t="shared" si="2"/>
        <v>0</v>
      </c>
      <c r="K11" s="7">
        <f t="shared" si="2"/>
        <v>0</v>
      </c>
      <c r="L11" s="7">
        <f t="shared" si="2"/>
        <v>0</v>
      </c>
      <c r="M11" s="7">
        <f t="shared" si="2"/>
        <v>0</v>
      </c>
      <c r="N11" s="7">
        <f t="shared" si="2"/>
        <v>0</v>
      </c>
      <c r="O11" s="7">
        <f t="shared" si="2"/>
        <v>0</v>
      </c>
      <c r="P11" s="7">
        <f t="shared" si="2"/>
        <v>0</v>
      </c>
    </row>
    <row r="12" spans="3:16" s="5" customFormat="1" ht="12.75">
      <c r="C12" s="101"/>
      <c r="D12" s="102"/>
      <c r="E12" s="102"/>
      <c r="F12" s="103"/>
      <c r="G12" s="27" t="s">
        <v>7</v>
      </c>
      <c r="H12" s="7">
        <f>SUMIF($G$14:$G$9632,$G$11,H15:H9636)</f>
        <v>0</v>
      </c>
      <c r="I12" s="7">
        <f aca="true" t="shared" si="3" ref="I12:P12">SUMIF($G$14:$G$9632,$G$11,I15:I9636)</f>
        <v>0</v>
      </c>
      <c r="J12" s="7">
        <f t="shared" si="3"/>
        <v>0</v>
      </c>
      <c r="K12" s="7">
        <f t="shared" si="3"/>
        <v>0</v>
      </c>
      <c r="L12" s="7">
        <f t="shared" si="3"/>
        <v>0</v>
      </c>
      <c r="M12" s="7">
        <f t="shared" si="3"/>
        <v>0</v>
      </c>
      <c r="N12" s="7">
        <f t="shared" si="3"/>
        <v>0</v>
      </c>
      <c r="O12" s="7">
        <f t="shared" si="3"/>
        <v>0</v>
      </c>
      <c r="P12" s="7">
        <f t="shared" si="3"/>
        <v>0</v>
      </c>
    </row>
    <row r="13" spans="3:16" s="12" customFormat="1" ht="27.75" customHeight="1" thickBot="1">
      <c r="C13" s="81" t="s">
        <v>17</v>
      </c>
      <c r="D13" s="82"/>
      <c r="E13" s="82"/>
      <c r="F13" s="82"/>
      <c r="G13" s="83"/>
      <c r="H13" s="23">
        <f aca="true" t="shared" si="4" ref="H13:P13">SUBTOTAL(9,H14:H17)</f>
        <v>1595246</v>
      </c>
      <c r="I13" s="23">
        <f t="shared" si="4"/>
        <v>95246</v>
      </c>
      <c r="J13" s="23">
        <f t="shared" si="4"/>
        <v>500000</v>
      </c>
      <c r="K13" s="23">
        <f t="shared" si="4"/>
        <v>1000000</v>
      </c>
      <c r="L13" s="23">
        <f t="shared" si="4"/>
        <v>0</v>
      </c>
      <c r="M13" s="23">
        <f t="shared" si="4"/>
        <v>0</v>
      </c>
      <c r="N13" s="23">
        <f t="shared" si="4"/>
        <v>0</v>
      </c>
      <c r="O13" s="23">
        <f t="shared" si="4"/>
        <v>1500000</v>
      </c>
      <c r="P13" s="23">
        <f t="shared" si="4"/>
        <v>0</v>
      </c>
    </row>
    <row r="14" spans="3:16" s="12" customFormat="1" ht="16.5" customHeight="1" thickTop="1">
      <c r="C14" s="64">
        <v>1</v>
      </c>
      <c r="D14" s="139" t="s">
        <v>74</v>
      </c>
      <c r="E14" s="74">
        <v>2007</v>
      </c>
      <c r="F14" s="74">
        <v>2009</v>
      </c>
      <c r="G14" s="54" t="s">
        <v>10</v>
      </c>
      <c r="H14" s="31">
        <f>SUBTOTAL(9,H15:H17)</f>
        <v>1595246</v>
      </c>
      <c r="I14" s="31">
        <f aca="true" t="shared" si="5" ref="I14:P14">SUBTOTAL(9,I15:I17)</f>
        <v>95246</v>
      </c>
      <c r="J14" s="31">
        <f t="shared" si="5"/>
        <v>500000</v>
      </c>
      <c r="K14" s="31">
        <f t="shared" si="5"/>
        <v>1000000</v>
      </c>
      <c r="L14" s="31">
        <f t="shared" si="5"/>
        <v>0</v>
      </c>
      <c r="M14" s="31">
        <f t="shared" si="5"/>
        <v>0</v>
      </c>
      <c r="N14" s="31">
        <f t="shared" si="5"/>
        <v>0</v>
      </c>
      <c r="O14" s="31">
        <f t="shared" si="5"/>
        <v>1500000</v>
      </c>
      <c r="P14" s="31">
        <f t="shared" si="5"/>
        <v>0</v>
      </c>
    </row>
    <row r="15" spans="3:16" s="12" customFormat="1" ht="12.75">
      <c r="C15" s="65"/>
      <c r="D15" s="71"/>
      <c r="E15" s="62"/>
      <c r="F15" s="62"/>
      <c r="G15" s="10" t="s">
        <v>11</v>
      </c>
      <c r="H15" s="15">
        <v>1595246</v>
      </c>
      <c r="I15" s="15">
        <v>95246</v>
      </c>
      <c r="J15" s="15">
        <v>500000</v>
      </c>
      <c r="K15" s="15">
        <v>1000000</v>
      </c>
      <c r="L15" s="15"/>
      <c r="M15" s="15"/>
      <c r="N15" s="15"/>
      <c r="O15" s="16">
        <f>J15+K15+L15</f>
        <v>1500000</v>
      </c>
      <c r="P15" s="16">
        <f>H15-O15-I15</f>
        <v>0</v>
      </c>
    </row>
    <row r="16" spans="3:16" s="12" customFormat="1" ht="16.5">
      <c r="C16" s="65"/>
      <c r="D16" s="71"/>
      <c r="E16" s="62"/>
      <c r="F16" s="62"/>
      <c r="G16" s="2" t="s">
        <v>14</v>
      </c>
      <c r="H16" s="11"/>
      <c r="I16" s="11"/>
      <c r="J16" s="11">
        <v>0</v>
      </c>
      <c r="K16" s="11"/>
      <c r="L16" s="11"/>
      <c r="M16" s="11"/>
      <c r="N16" s="11"/>
      <c r="O16" s="14">
        <f>J16+K16+L16</f>
        <v>0</v>
      </c>
      <c r="P16" s="16">
        <f>H16-O16-I16</f>
        <v>0</v>
      </c>
    </row>
    <row r="17" spans="3:16" s="12" customFormat="1" ht="13.5" thickBot="1">
      <c r="C17" s="66"/>
      <c r="D17" s="140"/>
      <c r="E17" s="75"/>
      <c r="F17" s="75"/>
      <c r="G17" s="32" t="s">
        <v>7</v>
      </c>
      <c r="H17" s="33"/>
      <c r="I17" s="33"/>
      <c r="J17" s="33"/>
      <c r="K17" s="33"/>
      <c r="L17" s="33"/>
      <c r="M17" s="33"/>
      <c r="N17" s="33"/>
      <c r="O17" s="34"/>
      <c r="P17" s="16">
        <f>H17-O17-I17</f>
        <v>0</v>
      </c>
    </row>
    <row r="18" spans="3:16" s="12" customFormat="1" ht="27" customHeight="1" thickBot="1" thickTop="1">
      <c r="C18" s="81" t="s">
        <v>81</v>
      </c>
      <c r="D18" s="82"/>
      <c r="E18" s="82"/>
      <c r="F18" s="82"/>
      <c r="G18" s="83"/>
      <c r="H18" s="23">
        <f aca="true" t="shared" si="6" ref="H18:P18">SUBTOTAL(9,H19:H22)</f>
        <v>15100000</v>
      </c>
      <c r="I18" s="23">
        <f t="shared" si="6"/>
        <v>0</v>
      </c>
      <c r="J18" s="23">
        <f t="shared" si="6"/>
        <v>1500000</v>
      </c>
      <c r="K18" s="23">
        <f t="shared" si="6"/>
        <v>1500000</v>
      </c>
      <c r="L18" s="23">
        <f t="shared" si="6"/>
        <v>3600000</v>
      </c>
      <c r="M18" s="23">
        <f t="shared" si="6"/>
        <v>0</v>
      </c>
      <c r="N18" s="23">
        <f t="shared" si="6"/>
        <v>0</v>
      </c>
      <c r="O18" s="23">
        <f t="shared" si="6"/>
        <v>6600000</v>
      </c>
      <c r="P18" s="23">
        <f t="shared" si="6"/>
        <v>8500000</v>
      </c>
    </row>
    <row r="19" spans="3:16" s="12" customFormat="1" ht="16.5" customHeight="1" thickBot="1" thickTop="1">
      <c r="C19" s="64">
        <v>2</v>
      </c>
      <c r="D19" s="115" t="s">
        <v>78</v>
      </c>
      <c r="E19" s="110">
        <v>2008</v>
      </c>
      <c r="F19" s="110">
        <v>2011</v>
      </c>
      <c r="G19" s="54" t="s">
        <v>10</v>
      </c>
      <c r="H19" s="31">
        <f>SUBTOTAL(9,H20:H22)</f>
        <v>15100000</v>
      </c>
      <c r="I19" s="31">
        <f aca="true" t="shared" si="7" ref="I19:P19">SUBTOTAL(9,I20:I22)</f>
        <v>0</v>
      </c>
      <c r="J19" s="31">
        <f t="shared" si="7"/>
        <v>1500000</v>
      </c>
      <c r="K19" s="31">
        <f t="shared" si="7"/>
        <v>1500000</v>
      </c>
      <c r="L19" s="31">
        <f t="shared" si="7"/>
        <v>3600000</v>
      </c>
      <c r="M19" s="31">
        <f t="shared" si="7"/>
        <v>0</v>
      </c>
      <c r="N19" s="31">
        <f t="shared" si="7"/>
        <v>0</v>
      </c>
      <c r="O19" s="31">
        <f t="shared" si="7"/>
        <v>6600000</v>
      </c>
      <c r="P19" s="31">
        <f t="shared" si="7"/>
        <v>8500000</v>
      </c>
    </row>
    <row r="20" spans="3:16" s="12" customFormat="1" ht="14.25" thickBot="1" thickTop="1">
      <c r="C20" s="65"/>
      <c r="D20" s="115"/>
      <c r="E20" s="110"/>
      <c r="F20" s="110"/>
      <c r="G20" s="10" t="s">
        <v>11</v>
      </c>
      <c r="H20" s="15">
        <v>15100000</v>
      </c>
      <c r="I20" s="15">
        <v>0</v>
      </c>
      <c r="J20" s="15">
        <v>1500000</v>
      </c>
      <c r="K20" s="15">
        <v>1500000</v>
      </c>
      <c r="L20" s="15">
        <v>3600000</v>
      </c>
      <c r="M20" s="15"/>
      <c r="N20" s="15"/>
      <c r="O20" s="16">
        <f>J20+K20+L20</f>
        <v>6600000</v>
      </c>
      <c r="P20" s="16">
        <f>H20-O20-I20</f>
        <v>8500000</v>
      </c>
    </row>
    <row r="21" spans="3:16" s="12" customFormat="1" ht="18" thickBot="1" thickTop="1">
      <c r="C21" s="65"/>
      <c r="D21" s="115"/>
      <c r="E21" s="110"/>
      <c r="F21" s="110"/>
      <c r="G21" s="2" t="s">
        <v>14</v>
      </c>
      <c r="H21" s="11"/>
      <c r="I21" s="11"/>
      <c r="J21" s="11"/>
      <c r="K21" s="11"/>
      <c r="L21" s="11"/>
      <c r="M21" s="11"/>
      <c r="N21" s="11"/>
      <c r="O21" s="14"/>
      <c r="P21" s="16"/>
    </row>
    <row r="22" spans="3:16" s="12" customFormat="1" ht="14.25" thickBot="1" thickTop="1">
      <c r="C22" s="66"/>
      <c r="D22" s="115"/>
      <c r="E22" s="110"/>
      <c r="F22" s="110"/>
      <c r="G22" s="32" t="s">
        <v>7</v>
      </c>
      <c r="H22" s="33"/>
      <c r="I22" s="33"/>
      <c r="J22" s="33"/>
      <c r="K22" s="33"/>
      <c r="L22" s="33"/>
      <c r="M22" s="33"/>
      <c r="N22" s="33"/>
      <c r="O22" s="34"/>
      <c r="P22" s="16"/>
    </row>
    <row r="23" spans="3:16" s="12" customFormat="1" ht="27" customHeight="1" thickBot="1" thickTop="1">
      <c r="C23" s="81" t="s">
        <v>48</v>
      </c>
      <c r="D23" s="82"/>
      <c r="E23" s="82"/>
      <c r="F23" s="82"/>
      <c r="G23" s="83"/>
      <c r="H23" s="23">
        <f aca="true" t="shared" si="8" ref="H23:P23">SUBTOTAL(9,H24:H27)</f>
        <v>2500000</v>
      </c>
      <c r="I23" s="23">
        <f t="shared" si="8"/>
        <v>0</v>
      </c>
      <c r="J23" s="23">
        <f t="shared" si="8"/>
        <v>2000000</v>
      </c>
      <c r="K23" s="23">
        <f t="shared" si="8"/>
        <v>500000</v>
      </c>
      <c r="L23" s="23">
        <f t="shared" si="8"/>
        <v>0</v>
      </c>
      <c r="M23" s="23">
        <f t="shared" si="8"/>
        <v>0</v>
      </c>
      <c r="N23" s="23">
        <f t="shared" si="8"/>
        <v>0</v>
      </c>
      <c r="O23" s="23">
        <f t="shared" si="8"/>
        <v>2500000</v>
      </c>
      <c r="P23" s="23">
        <f t="shared" si="8"/>
        <v>0</v>
      </c>
    </row>
    <row r="24" spans="3:16" s="12" customFormat="1" ht="16.5" customHeight="1" thickBot="1" thickTop="1">
      <c r="C24" s="64">
        <v>3</v>
      </c>
      <c r="D24" s="115" t="s">
        <v>75</v>
      </c>
      <c r="E24" s="110">
        <v>2008</v>
      </c>
      <c r="F24" s="110">
        <v>2009</v>
      </c>
      <c r="G24" s="54" t="s">
        <v>10</v>
      </c>
      <c r="H24" s="31">
        <f aca="true" t="shared" si="9" ref="H24:P24">SUBTOTAL(9,H25:H27)</f>
        <v>2500000</v>
      </c>
      <c r="I24" s="31">
        <f t="shared" si="9"/>
        <v>0</v>
      </c>
      <c r="J24" s="31">
        <f t="shared" si="9"/>
        <v>2000000</v>
      </c>
      <c r="K24" s="31">
        <f t="shared" si="9"/>
        <v>500000</v>
      </c>
      <c r="L24" s="31">
        <f t="shared" si="9"/>
        <v>0</v>
      </c>
      <c r="M24" s="31">
        <f t="shared" si="9"/>
        <v>0</v>
      </c>
      <c r="N24" s="31">
        <f t="shared" si="9"/>
        <v>0</v>
      </c>
      <c r="O24" s="31">
        <f t="shared" si="9"/>
        <v>2500000</v>
      </c>
      <c r="P24" s="31">
        <f t="shared" si="9"/>
        <v>0</v>
      </c>
    </row>
    <row r="25" spans="3:16" s="12" customFormat="1" ht="14.25" thickBot="1" thickTop="1">
      <c r="C25" s="65"/>
      <c r="D25" s="115"/>
      <c r="E25" s="110"/>
      <c r="F25" s="110"/>
      <c r="G25" s="10" t="s">
        <v>11</v>
      </c>
      <c r="H25" s="15">
        <v>2500000</v>
      </c>
      <c r="I25" s="15">
        <v>0</v>
      </c>
      <c r="J25" s="15">
        <v>2000000</v>
      </c>
      <c r="K25" s="15">
        <v>500000</v>
      </c>
      <c r="L25" s="15"/>
      <c r="M25" s="15"/>
      <c r="N25" s="15"/>
      <c r="O25" s="16">
        <f>J25+K25+L25</f>
        <v>2500000</v>
      </c>
      <c r="P25" s="16">
        <f>H25-O25-I25</f>
        <v>0</v>
      </c>
    </row>
    <row r="26" spans="3:16" s="12" customFormat="1" ht="18" thickBot="1" thickTop="1">
      <c r="C26" s="65"/>
      <c r="D26" s="115"/>
      <c r="E26" s="110"/>
      <c r="F26" s="110"/>
      <c r="G26" s="2" t="s">
        <v>14</v>
      </c>
      <c r="H26" s="11"/>
      <c r="I26" s="11"/>
      <c r="J26" s="11"/>
      <c r="K26" s="11"/>
      <c r="L26" s="11"/>
      <c r="M26" s="11"/>
      <c r="N26" s="11"/>
      <c r="O26" s="14">
        <f>J26+K26+L26</f>
        <v>0</v>
      </c>
      <c r="P26" s="16">
        <f>H26-O26-I26</f>
        <v>0</v>
      </c>
    </row>
    <row r="27" spans="3:16" s="12" customFormat="1" ht="14.25" thickBot="1" thickTop="1">
      <c r="C27" s="66"/>
      <c r="D27" s="115"/>
      <c r="E27" s="110"/>
      <c r="F27" s="110"/>
      <c r="G27" s="32" t="s">
        <v>7</v>
      </c>
      <c r="H27" s="33"/>
      <c r="I27" s="33"/>
      <c r="J27" s="33"/>
      <c r="K27" s="33"/>
      <c r="L27" s="33"/>
      <c r="M27" s="33"/>
      <c r="N27" s="33"/>
      <c r="O27" s="34"/>
      <c r="P27" s="16">
        <f>H27-O27-I27</f>
        <v>0</v>
      </c>
    </row>
    <row r="28" spans="3:16" s="12" customFormat="1" ht="30" customHeight="1" thickBot="1" thickTop="1">
      <c r="C28" s="112" t="s">
        <v>18</v>
      </c>
      <c r="D28" s="113"/>
      <c r="E28" s="113"/>
      <c r="F28" s="113"/>
      <c r="G28" s="83"/>
      <c r="H28" s="23">
        <f>SUBTOTAL(9,H29:H44)</f>
        <v>8655000</v>
      </c>
      <c r="I28" s="23">
        <f aca="true" t="shared" si="10" ref="I28:P28">SUBTOTAL(9,I29:I44)</f>
        <v>455000</v>
      </c>
      <c r="J28" s="23">
        <f t="shared" si="10"/>
        <v>3600000</v>
      </c>
      <c r="K28" s="23">
        <f t="shared" si="10"/>
        <v>2400000</v>
      </c>
      <c r="L28" s="23">
        <f t="shared" si="10"/>
        <v>2200000</v>
      </c>
      <c r="M28" s="23">
        <f t="shared" si="10"/>
        <v>0</v>
      </c>
      <c r="N28" s="23">
        <f t="shared" si="10"/>
        <v>0</v>
      </c>
      <c r="O28" s="23">
        <f t="shared" si="10"/>
        <v>8200000</v>
      </c>
      <c r="P28" s="23">
        <f t="shared" si="10"/>
        <v>0</v>
      </c>
    </row>
    <row r="29" spans="3:16" s="12" customFormat="1" ht="16.5" customHeight="1" thickBot="1" thickTop="1">
      <c r="C29" s="114">
        <v>4</v>
      </c>
      <c r="D29" s="108" t="s">
        <v>70</v>
      </c>
      <c r="E29" s="110">
        <v>2007</v>
      </c>
      <c r="F29" s="110">
        <v>2009</v>
      </c>
      <c r="G29" s="54" t="s">
        <v>10</v>
      </c>
      <c r="H29" s="31">
        <f aca="true" t="shared" si="11" ref="H29:P29">SUBTOTAL(9,H30:H32)</f>
        <v>1500000</v>
      </c>
      <c r="I29" s="31">
        <f t="shared" si="11"/>
        <v>100000</v>
      </c>
      <c r="J29" s="31">
        <f t="shared" si="11"/>
        <v>400000</v>
      </c>
      <c r="K29" s="31">
        <f t="shared" si="11"/>
        <v>1000000</v>
      </c>
      <c r="L29" s="31">
        <f t="shared" si="11"/>
        <v>0</v>
      </c>
      <c r="M29" s="31">
        <f t="shared" si="11"/>
        <v>0</v>
      </c>
      <c r="N29" s="31">
        <f t="shared" si="11"/>
        <v>0</v>
      </c>
      <c r="O29" s="31">
        <f t="shared" si="11"/>
        <v>1400000</v>
      </c>
      <c r="P29" s="31">
        <f t="shared" si="11"/>
        <v>0</v>
      </c>
    </row>
    <row r="30" spans="3:16" s="12" customFormat="1" ht="14.25" thickBot="1" thickTop="1">
      <c r="C30" s="114"/>
      <c r="D30" s="136"/>
      <c r="E30" s="142"/>
      <c r="F30" s="142"/>
      <c r="G30" s="10" t="s">
        <v>11</v>
      </c>
      <c r="H30" s="15">
        <v>1500000</v>
      </c>
      <c r="I30" s="15">
        <v>100000</v>
      </c>
      <c r="J30" s="15">
        <v>400000</v>
      </c>
      <c r="K30" s="15">
        <v>1000000</v>
      </c>
      <c r="L30" s="15">
        <v>0</v>
      </c>
      <c r="M30" s="15"/>
      <c r="N30" s="15"/>
      <c r="O30" s="16">
        <f>J30+K30+L30</f>
        <v>1400000</v>
      </c>
      <c r="P30" s="16">
        <f>H30-I30-O30</f>
        <v>0</v>
      </c>
    </row>
    <row r="31" spans="3:16" s="12" customFormat="1" ht="18" thickBot="1" thickTop="1">
      <c r="C31" s="114"/>
      <c r="D31" s="136"/>
      <c r="E31" s="142"/>
      <c r="F31" s="142"/>
      <c r="G31" s="2" t="s">
        <v>14</v>
      </c>
      <c r="H31" s="11"/>
      <c r="I31" s="11"/>
      <c r="J31" s="11"/>
      <c r="K31" s="11"/>
      <c r="L31" s="11"/>
      <c r="M31" s="11"/>
      <c r="N31" s="11"/>
      <c r="O31" s="14"/>
      <c r="P31" s="16"/>
    </row>
    <row r="32" spans="3:16" s="12" customFormat="1" ht="14.25" thickBot="1" thickTop="1">
      <c r="C32" s="114"/>
      <c r="D32" s="136"/>
      <c r="E32" s="142"/>
      <c r="F32" s="142"/>
      <c r="G32" s="32" t="s">
        <v>7</v>
      </c>
      <c r="H32" s="33"/>
      <c r="I32" s="33"/>
      <c r="J32" s="33"/>
      <c r="K32" s="33"/>
      <c r="L32" s="33"/>
      <c r="M32" s="33"/>
      <c r="N32" s="33"/>
      <c r="O32" s="34"/>
      <c r="P32" s="16"/>
    </row>
    <row r="33" spans="3:16" s="12" customFormat="1" ht="16.5" customHeight="1" thickBot="1" thickTop="1">
      <c r="C33" s="114">
        <v>5</v>
      </c>
      <c r="D33" s="137" t="s">
        <v>76</v>
      </c>
      <c r="E33" s="110">
        <v>2008</v>
      </c>
      <c r="F33" s="110">
        <v>2009</v>
      </c>
      <c r="G33" s="54" t="s">
        <v>10</v>
      </c>
      <c r="H33" s="31">
        <f aca="true" t="shared" si="12" ref="H33:P33">SUBTOTAL(9,H34:H36)</f>
        <v>200000</v>
      </c>
      <c r="I33" s="31">
        <f t="shared" si="12"/>
        <v>0</v>
      </c>
      <c r="J33" s="31">
        <f t="shared" si="12"/>
        <v>100000</v>
      </c>
      <c r="K33" s="31">
        <f t="shared" si="12"/>
        <v>100000</v>
      </c>
      <c r="L33" s="31">
        <f t="shared" si="12"/>
        <v>0</v>
      </c>
      <c r="M33" s="31">
        <f t="shared" si="12"/>
        <v>0</v>
      </c>
      <c r="N33" s="31">
        <f t="shared" si="12"/>
        <v>0</v>
      </c>
      <c r="O33" s="31">
        <f t="shared" si="12"/>
        <v>200000</v>
      </c>
      <c r="P33" s="31">
        <f t="shared" si="12"/>
        <v>0</v>
      </c>
    </row>
    <row r="34" spans="3:16" s="12" customFormat="1" ht="14.25" thickBot="1" thickTop="1">
      <c r="C34" s="114"/>
      <c r="D34" s="138"/>
      <c r="E34" s="142"/>
      <c r="F34" s="142"/>
      <c r="G34" s="10" t="s">
        <v>11</v>
      </c>
      <c r="H34" s="15">
        <v>200000</v>
      </c>
      <c r="I34" s="15">
        <v>0</v>
      </c>
      <c r="J34" s="15">
        <v>100000</v>
      </c>
      <c r="K34" s="15">
        <v>100000</v>
      </c>
      <c r="L34" s="15">
        <v>0</v>
      </c>
      <c r="M34" s="15"/>
      <c r="N34" s="15"/>
      <c r="O34" s="16">
        <f>J34+K34+L34</f>
        <v>200000</v>
      </c>
      <c r="P34" s="16">
        <f>H34-I34-O34</f>
        <v>0</v>
      </c>
    </row>
    <row r="35" spans="3:16" s="12" customFormat="1" ht="18" thickBot="1" thickTop="1">
      <c r="C35" s="114"/>
      <c r="D35" s="138"/>
      <c r="E35" s="142"/>
      <c r="F35" s="142"/>
      <c r="G35" s="2" t="s">
        <v>14</v>
      </c>
      <c r="H35" s="11"/>
      <c r="I35" s="11"/>
      <c r="J35" s="11"/>
      <c r="K35" s="11"/>
      <c r="L35" s="11"/>
      <c r="M35" s="11"/>
      <c r="N35" s="11"/>
      <c r="O35" s="14"/>
      <c r="P35" s="16"/>
    </row>
    <row r="36" spans="3:16" s="12" customFormat="1" ht="14.25" thickBot="1" thickTop="1">
      <c r="C36" s="114"/>
      <c r="D36" s="138"/>
      <c r="E36" s="142"/>
      <c r="F36" s="142"/>
      <c r="G36" s="32" t="s">
        <v>7</v>
      </c>
      <c r="H36" s="33"/>
      <c r="I36" s="33"/>
      <c r="J36" s="33"/>
      <c r="K36" s="33"/>
      <c r="L36" s="33"/>
      <c r="M36" s="33"/>
      <c r="N36" s="33"/>
      <c r="O36" s="34"/>
      <c r="P36" s="16"/>
    </row>
    <row r="37" spans="3:16" s="12" customFormat="1" ht="26.25" customHeight="1" thickBot="1" thickTop="1">
      <c r="C37" s="114">
        <v>6</v>
      </c>
      <c r="D37" s="137" t="s">
        <v>77</v>
      </c>
      <c r="E37" s="110">
        <v>2008</v>
      </c>
      <c r="F37" s="110">
        <v>2009</v>
      </c>
      <c r="G37" s="54" t="s">
        <v>10</v>
      </c>
      <c r="H37" s="31">
        <f aca="true" t="shared" si="13" ref="H37:P37">SUBTOTAL(9,H38:H40)</f>
        <v>400000</v>
      </c>
      <c r="I37" s="31">
        <f t="shared" si="13"/>
        <v>0</v>
      </c>
      <c r="J37" s="31">
        <f t="shared" si="13"/>
        <v>100000</v>
      </c>
      <c r="K37" s="31">
        <f t="shared" si="13"/>
        <v>300000</v>
      </c>
      <c r="L37" s="31">
        <f t="shared" si="13"/>
        <v>0</v>
      </c>
      <c r="M37" s="31">
        <f t="shared" si="13"/>
        <v>0</v>
      </c>
      <c r="N37" s="31">
        <f t="shared" si="13"/>
        <v>0</v>
      </c>
      <c r="O37" s="31">
        <f t="shared" si="13"/>
        <v>400000</v>
      </c>
      <c r="P37" s="31">
        <f t="shared" si="13"/>
        <v>0</v>
      </c>
    </row>
    <row r="38" spans="3:16" s="12" customFormat="1" ht="26.25" customHeight="1" thickBot="1" thickTop="1">
      <c r="C38" s="114"/>
      <c r="D38" s="138"/>
      <c r="E38" s="142"/>
      <c r="F38" s="142"/>
      <c r="G38" s="10" t="s">
        <v>11</v>
      </c>
      <c r="H38" s="15">
        <v>400000</v>
      </c>
      <c r="I38" s="15">
        <v>0</v>
      </c>
      <c r="J38" s="15">
        <v>100000</v>
      </c>
      <c r="K38" s="15">
        <v>300000</v>
      </c>
      <c r="L38" s="15">
        <v>0</v>
      </c>
      <c r="M38" s="15"/>
      <c r="N38" s="15"/>
      <c r="O38" s="16">
        <f>J38+K38+L38</f>
        <v>400000</v>
      </c>
      <c r="P38" s="16">
        <f>H38-I38-O38</f>
        <v>0</v>
      </c>
    </row>
    <row r="39" spans="3:16" s="12" customFormat="1" ht="26.25" customHeight="1" thickBot="1" thickTop="1">
      <c r="C39" s="114"/>
      <c r="D39" s="138"/>
      <c r="E39" s="142"/>
      <c r="F39" s="142"/>
      <c r="G39" s="2" t="s">
        <v>14</v>
      </c>
      <c r="H39" s="11"/>
      <c r="I39" s="11"/>
      <c r="J39" s="11"/>
      <c r="K39" s="11"/>
      <c r="L39" s="11"/>
      <c r="M39" s="11"/>
      <c r="N39" s="11"/>
      <c r="O39" s="14"/>
      <c r="P39" s="16"/>
    </row>
    <row r="40" spans="3:16" s="12" customFormat="1" ht="26.25" customHeight="1" thickBot="1" thickTop="1">
      <c r="C40" s="114"/>
      <c r="D40" s="138"/>
      <c r="E40" s="142"/>
      <c r="F40" s="142"/>
      <c r="G40" s="32" t="s">
        <v>7</v>
      </c>
      <c r="H40" s="33"/>
      <c r="I40" s="33"/>
      <c r="J40" s="33"/>
      <c r="K40" s="33"/>
      <c r="L40" s="33"/>
      <c r="M40" s="33"/>
      <c r="N40" s="33"/>
      <c r="O40" s="34"/>
      <c r="P40" s="16"/>
    </row>
    <row r="41" spans="3:16" s="12" customFormat="1" ht="16.5" customHeight="1" thickBot="1" thickTop="1">
      <c r="C41" s="114">
        <v>7</v>
      </c>
      <c r="D41" s="108" t="s">
        <v>15</v>
      </c>
      <c r="E41" s="110">
        <v>2006</v>
      </c>
      <c r="F41" s="110">
        <v>2010</v>
      </c>
      <c r="G41" s="54" t="s">
        <v>10</v>
      </c>
      <c r="H41" s="31">
        <f aca="true" t="shared" si="14" ref="H41:P41">SUBTOTAL(9,H42:H44)</f>
        <v>6555000</v>
      </c>
      <c r="I41" s="31">
        <f t="shared" si="14"/>
        <v>355000</v>
      </c>
      <c r="J41" s="31">
        <f t="shared" si="14"/>
        <v>3000000</v>
      </c>
      <c r="K41" s="31">
        <f t="shared" si="14"/>
        <v>1000000</v>
      </c>
      <c r="L41" s="31">
        <f t="shared" si="14"/>
        <v>2200000</v>
      </c>
      <c r="M41" s="31">
        <f t="shared" si="14"/>
        <v>0</v>
      </c>
      <c r="N41" s="31">
        <f t="shared" si="14"/>
        <v>0</v>
      </c>
      <c r="O41" s="31">
        <f t="shared" si="14"/>
        <v>6200000</v>
      </c>
      <c r="P41" s="31">
        <f t="shared" si="14"/>
        <v>0</v>
      </c>
    </row>
    <row r="42" spans="3:16" s="12" customFormat="1" ht="14.25" thickBot="1" thickTop="1">
      <c r="C42" s="114"/>
      <c r="D42" s="136"/>
      <c r="E42" s="142"/>
      <c r="F42" s="142"/>
      <c r="G42" s="10" t="s">
        <v>11</v>
      </c>
      <c r="H42" s="15">
        <v>6555000</v>
      </c>
      <c r="I42" s="15">
        <v>355000</v>
      </c>
      <c r="J42" s="15">
        <v>3000000</v>
      </c>
      <c r="K42" s="15">
        <v>1000000</v>
      </c>
      <c r="L42" s="15">
        <v>2200000</v>
      </c>
      <c r="M42" s="15"/>
      <c r="N42" s="15"/>
      <c r="O42" s="16">
        <f>J42+K42+L42</f>
        <v>6200000</v>
      </c>
      <c r="P42" s="16">
        <f>H42-I42-O42</f>
        <v>0</v>
      </c>
    </row>
    <row r="43" spans="3:16" s="12" customFormat="1" ht="18" thickBot="1" thickTop="1">
      <c r="C43" s="114"/>
      <c r="D43" s="136"/>
      <c r="E43" s="142"/>
      <c r="F43" s="142"/>
      <c r="G43" s="2" t="s">
        <v>14</v>
      </c>
      <c r="H43" s="11">
        <v>0</v>
      </c>
      <c r="I43" s="11"/>
      <c r="J43" s="11"/>
      <c r="K43" s="11">
        <v>0</v>
      </c>
      <c r="L43" s="11">
        <v>0</v>
      </c>
      <c r="M43" s="11"/>
      <c r="N43" s="11"/>
      <c r="O43" s="14">
        <f>J43+K43+L43</f>
        <v>0</v>
      </c>
      <c r="P43" s="16">
        <f>H43-O43-I43</f>
        <v>0</v>
      </c>
    </row>
    <row r="44" spans="3:16" s="12" customFormat="1" ht="14.25" thickBot="1" thickTop="1">
      <c r="C44" s="114"/>
      <c r="D44" s="136"/>
      <c r="E44" s="142"/>
      <c r="F44" s="142"/>
      <c r="G44" s="32" t="s">
        <v>7</v>
      </c>
      <c r="H44" s="33"/>
      <c r="I44" s="33"/>
      <c r="J44" s="33"/>
      <c r="K44" s="33"/>
      <c r="L44" s="33"/>
      <c r="M44" s="33"/>
      <c r="N44" s="33"/>
      <c r="O44" s="34"/>
      <c r="P44" s="16">
        <f>H44-O44-I44</f>
        <v>0</v>
      </c>
    </row>
    <row r="45" spans="3:16" s="12" customFormat="1" ht="28.5" customHeight="1" thickBot="1" thickTop="1">
      <c r="C45" s="134" t="s">
        <v>79</v>
      </c>
      <c r="D45" s="113"/>
      <c r="E45" s="113"/>
      <c r="F45" s="113"/>
      <c r="G45" s="83"/>
      <c r="H45" s="23">
        <f>SUBTOTAL(9,H46:H49)</f>
        <v>1900000</v>
      </c>
      <c r="I45" s="23">
        <f aca="true" t="shared" si="15" ref="I45:P45">SUBTOTAL(9,I46:I49)</f>
        <v>0</v>
      </c>
      <c r="J45" s="23">
        <f t="shared" si="15"/>
        <v>100000</v>
      </c>
      <c r="K45" s="23">
        <f t="shared" si="15"/>
        <v>500000</v>
      </c>
      <c r="L45" s="23">
        <f t="shared" si="15"/>
        <v>500000</v>
      </c>
      <c r="M45" s="23">
        <f t="shared" si="15"/>
        <v>0</v>
      </c>
      <c r="N45" s="23">
        <f t="shared" si="15"/>
        <v>0</v>
      </c>
      <c r="O45" s="23">
        <f t="shared" si="15"/>
        <v>1100000</v>
      </c>
      <c r="P45" s="23">
        <f t="shared" si="15"/>
        <v>800000</v>
      </c>
    </row>
    <row r="46" spans="3:16" s="12" customFormat="1" ht="16.5" customHeight="1" thickBot="1" thickTop="1">
      <c r="C46" s="114">
        <v>8</v>
      </c>
      <c r="D46" s="115" t="s">
        <v>80</v>
      </c>
      <c r="E46" s="110">
        <v>2008</v>
      </c>
      <c r="F46" s="110">
        <v>2012</v>
      </c>
      <c r="G46" s="54" t="s">
        <v>10</v>
      </c>
      <c r="H46" s="31">
        <f aca="true" t="shared" si="16" ref="H46:P46">SUBTOTAL(9,H47:H49)</f>
        <v>1900000</v>
      </c>
      <c r="I46" s="31">
        <f t="shared" si="16"/>
        <v>0</v>
      </c>
      <c r="J46" s="31">
        <f t="shared" si="16"/>
        <v>100000</v>
      </c>
      <c r="K46" s="31">
        <f t="shared" si="16"/>
        <v>500000</v>
      </c>
      <c r="L46" s="31">
        <f t="shared" si="16"/>
        <v>500000</v>
      </c>
      <c r="M46" s="31">
        <f t="shared" si="16"/>
        <v>0</v>
      </c>
      <c r="N46" s="31">
        <f t="shared" si="16"/>
        <v>0</v>
      </c>
      <c r="O46" s="31">
        <f t="shared" si="16"/>
        <v>1100000</v>
      </c>
      <c r="P46" s="31">
        <f t="shared" si="16"/>
        <v>800000</v>
      </c>
    </row>
    <row r="47" spans="3:16" s="12" customFormat="1" ht="14.25" thickBot="1" thickTop="1">
      <c r="C47" s="114"/>
      <c r="D47" s="115"/>
      <c r="E47" s="110"/>
      <c r="F47" s="110"/>
      <c r="G47" s="10" t="s">
        <v>11</v>
      </c>
      <c r="H47" s="15">
        <v>1900000</v>
      </c>
      <c r="I47" s="15">
        <v>0</v>
      </c>
      <c r="J47" s="15">
        <v>100000</v>
      </c>
      <c r="K47" s="15">
        <v>500000</v>
      </c>
      <c r="L47" s="15">
        <v>500000</v>
      </c>
      <c r="M47" s="15"/>
      <c r="N47" s="15"/>
      <c r="O47" s="16">
        <f>J47+K47+L47</f>
        <v>1100000</v>
      </c>
      <c r="P47" s="16">
        <f>H47-I47-O47</f>
        <v>800000</v>
      </c>
    </row>
    <row r="48" spans="3:16" s="12" customFormat="1" ht="18" thickBot="1" thickTop="1">
      <c r="C48" s="114"/>
      <c r="D48" s="115"/>
      <c r="E48" s="110"/>
      <c r="F48" s="110"/>
      <c r="G48" s="2" t="s">
        <v>14</v>
      </c>
      <c r="H48" s="11"/>
      <c r="I48" s="11"/>
      <c r="J48" s="11"/>
      <c r="K48" s="11"/>
      <c r="L48" s="11"/>
      <c r="M48" s="11"/>
      <c r="N48" s="11"/>
      <c r="O48" s="14"/>
      <c r="P48" s="16"/>
    </row>
    <row r="49" spans="3:16" s="12" customFormat="1" ht="14.25" thickBot="1" thickTop="1">
      <c r="C49" s="114"/>
      <c r="D49" s="115"/>
      <c r="E49" s="110"/>
      <c r="F49" s="110"/>
      <c r="G49" s="32" t="s">
        <v>7</v>
      </c>
      <c r="H49" s="33"/>
      <c r="I49" s="33"/>
      <c r="J49" s="33"/>
      <c r="K49" s="33"/>
      <c r="L49" s="33"/>
      <c r="M49" s="33"/>
      <c r="N49" s="33"/>
      <c r="O49" s="34"/>
      <c r="P49" s="16"/>
    </row>
    <row r="50" spans="3:16" s="12" customFormat="1" ht="28.5" customHeight="1" thickBot="1" thickTop="1">
      <c r="C50" s="134" t="s">
        <v>63</v>
      </c>
      <c r="D50" s="113"/>
      <c r="E50" s="113"/>
      <c r="F50" s="113"/>
      <c r="G50" s="83"/>
      <c r="H50" s="23">
        <f aca="true" t="shared" si="17" ref="H50:P50">SUBTOTAL(9,H51:H54)</f>
        <v>200000</v>
      </c>
      <c r="I50" s="23">
        <f t="shared" si="17"/>
        <v>100000</v>
      </c>
      <c r="J50" s="23">
        <f t="shared" si="17"/>
        <v>50000</v>
      </c>
      <c r="K50" s="23">
        <f t="shared" si="17"/>
        <v>50000</v>
      </c>
      <c r="L50" s="23">
        <f t="shared" si="17"/>
        <v>0</v>
      </c>
      <c r="M50" s="23">
        <f t="shared" si="17"/>
        <v>0</v>
      </c>
      <c r="N50" s="23">
        <f t="shared" si="17"/>
        <v>0</v>
      </c>
      <c r="O50" s="23">
        <f t="shared" si="17"/>
        <v>100000</v>
      </c>
      <c r="P50" s="23">
        <f t="shared" si="17"/>
        <v>0</v>
      </c>
    </row>
    <row r="51" spans="3:16" s="12" customFormat="1" ht="16.5" customHeight="1" thickBot="1" thickTop="1">
      <c r="C51" s="114">
        <v>9</v>
      </c>
      <c r="D51" s="115" t="s">
        <v>65</v>
      </c>
      <c r="E51" s="110">
        <v>2007</v>
      </c>
      <c r="F51" s="110">
        <v>2009</v>
      </c>
      <c r="G51" s="54" t="s">
        <v>10</v>
      </c>
      <c r="H51" s="31">
        <f aca="true" t="shared" si="18" ref="H51:P51">SUBTOTAL(9,H52:H54)</f>
        <v>200000</v>
      </c>
      <c r="I51" s="31">
        <f t="shared" si="18"/>
        <v>100000</v>
      </c>
      <c r="J51" s="31">
        <f t="shared" si="18"/>
        <v>50000</v>
      </c>
      <c r="K51" s="31">
        <f t="shared" si="18"/>
        <v>50000</v>
      </c>
      <c r="L51" s="31">
        <f t="shared" si="18"/>
        <v>0</v>
      </c>
      <c r="M51" s="31">
        <f t="shared" si="18"/>
        <v>0</v>
      </c>
      <c r="N51" s="31">
        <f t="shared" si="18"/>
        <v>0</v>
      </c>
      <c r="O51" s="31">
        <f t="shared" si="18"/>
        <v>100000</v>
      </c>
      <c r="P51" s="31">
        <f t="shared" si="18"/>
        <v>0</v>
      </c>
    </row>
    <row r="52" spans="3:16" s="12" customFormat="1" ht="14.25" thickBot="1" thickTop="1">
      <c r="C52" s="114"/>
      <c r="D52" s="115"/>
      <c r="E52" s="110"/>
      <c r="F52" s="110"/>
      <c r="G52" s="10" t="s">
        <v>11</v>
      </c>
      <c r="H52" s="15">
        <v>200000</v>
      </c>
      <c r="I52" s="15">
        <v>100000</v>
      </c>
      <c r="J52" s="15">
        <v>50000</v>
      </c>
      <c r="K52" s="15">
        <v>50000</v>
      </c>
      <c r="L52" s="15">
        <v>0</v>
      </c>
      <c r="M52" s="15"/>
      <c r="N52" s="15"/>
      <c r="O52" s="16">
        <f>J52+K52+L52</f>
        <v>100000</v>
      </c>
      <c r="P52" s="16">
        <f>H52-I52-O52</f>
        <v>0</v>
      </c>
    </row>
    <row r="53" spans="3:16" s="12" customFormat="1" ht="18" thickBot="1" thickTop="1">
      <c r="C53" s="114"/>
      <c r="D53" s="115"/>
      <c r="E53" s="110"/>
      <c r="F53" s="110"/>
      <c r="G53" s="2" t="s">
        <v>14</v>
      </c>
      <c r="H53" s="11"/>
      <c r="I53" s="11"/>
      <c r="J53" s="11"/>
      <c r="K53" s="11"/>
      <c r="L53" s="11"/>
      <c r="M53" s="11"/>
      <c r="N53" s="11"/>
      <c r="O53" s="14">
        <f>J53+K53+L53</f>
        <v>0</v>
      </c>
      <c r="P53" s="16">
        <f>H53-O53-I53</f>
        <v>0</v>
      </c>
    </row>
    <row r="54" spans="3:16" s="12" customFormat="1" ht="14.25" thickBot="1" thickTop="1">
      <c r="C54" s="114"/>
      <c r="D54" s="115"/>
      <c r="E54" s="110"/>
      <c r="F54" s="110"/>
      <c r="G54" s="32" t="s">
        <v>7</v>
      </c>
      <c r="H54" s="33"/>
      <c r="I54" s="33"/>
      <c r="J54" s="33"/>
      <c r="K54" s="33"/>
      <c r="L54" s="33"/>
      <c r="M54" s="33"/>
      <c r="N54" s="33"/>
      <c r="O54" s="34"/>
      <c r="P54" s="16">
        <f>H54-O54-I54</f>
        <v>0</v>
      </c>
    </row>
    <row r="55" spans="1:16" s="12" customFormat="1" ht="13.5" customHeight="1" thickTop="1">
      <c r="A55" s="51"/>
      <c r="B55" s="51"/>
      <c r="C55" s="144" t="s">
        <v>13</v>
      </c>
      <c r="D55" s="144"/>
      <c r="E55" s="144"/>
      <c r="F55" s="144"/>
      <c r="G55" s="145"/>
      <c r="H55" s="145"/>
      <c r="I55" s="145"/>
      <c r="J55" s="145"/>
      <c r="K55" s="145"/>
      <c r="L55" s="145"/>
      <c r="M55" s="145"/>
      <c r="N55" s="145"/>
      <c r="O55" s="145"/>
      <c r="P55" s="145"/>
    </row>
    <row r="56" spans="1:16" s="12" customFormat="1" ht="13.5" customHeight="1">
      <c r="A56" s="51"/>
      <c r="B56" s="51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</row>
    <row r="57" spans="3:16" s="53" customFormat="1" ht="75" customHeight="1"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</row>
    <row r="58" s="53" customFormat="1" ht="12.75"/>
    <row r="59" s="53" customFormat="1" ht="12.75"/>
    <row r="60" s="53" customFormat="1" ht="12.75"/>
    <row r="61" s="53" customFormat="1" ht="12.75"/>
    <row r="62" s="53" customFormat="1" ht="12.75"/>
    <row r="63" s="53" customFormat="1" ht="12.75"/>
    <row r="64" s="53" customFormat="1" ht="12.75"/>
    <row r="65" s="53" customFormat="1" ht="12.75"/>
    <row r="66" s="53" customFormat="1" ht="12.75"/>
    <row r="67" s="53" customFormat="1" ht="13.5" thickBot="1"/>
    <row r="68" s="53" customFormat="1" ht="13.5" thickTop="1">
      <c r="D68" s="139" t="s">
        <v>57</v>
      </c>
    </row>
    <row r="69" s="53" customFormat="1" ht="12.75">
      <c r="D69" s="71"/>
    </row>
    <row r="70" s="53" customFormat="1" ht="12.75">
      <c r="D70" s="71"/>
    </row>
    <row r="71" s="53" customFormat="1" ht="13.5" thickBot="1">
      <c r="D71" s="140"/>
    </row>
    <row r="72" s="53" customFormat="1" ht="13.5" thickTop="1"/>
    <row r="73" s="53" customFormat="1" ht="12.75"/>
    <row r="74" s="53" customFormat="1" ht="12.75"/>
    <row r="75" s="53" customFormat="1" ht="12.75"/>
    <row r="76" s="53" customFormat="1" ht="12.75"/>
    <row r="77" s="53" customFormat="1" ht="12.75"/>
    <row r="78" s="53" customFormat="1" ht="12.75"/>
    <row r="79" s="53" customFormat="1" ht="12.75"/>
    <row r="80" s="53" customFormat="1" ht="12.75"/>
    <row r="81" s="53" customFormat="1" ht="12.75"/>
    <row r="82" s="53" customFormat="1" ht="12.75"/>
    <row r="83" s="53" customFormat="1" ht="12.75"/>
    <row r="84" s="53" customFormat="1" ht="12.75"/>
    <row r="85" s="53" customFormat="1" ht="12.75"/>
    <row r="86" s="53" customFormat="1" ht="12.75"/>
    <row r="87" s="53" customFormat="1" ht="12.75"/>
    <row r="88" s="53" customFormat="1" ht="12.75"/>
    <row r="89" s="53" customFormat="1" ht="12.75"/>
    <row r="90" s="53" customFormat="1" ht="12.75"/>
    <row r="91" s="53" customFormat="1" ht="12.75"/>
    <row r="92" s="53" customFormat="1" ht="12.75"/>
    <row r="93" s="53" customFormat="1" ht="12.75"/>
    <row r="94" s="53" customFormat="1" ht="12.75"/>
    <row r="95" s="53" customFormat="1" ht="12.75"/>
    <row r="96" s="53" customFormat="1" ht="12.75"/>
    <row r="97" s="53" customFormat="1" ht="12.75"/>
    <row r="98" s="53" customFormat="1" ht="12.75"/>
    <row r="99" s="53" customFormat="1" ht="12.75"/>
    <row r="100" s="53" customFormat="1" ht="12.75"/>
    <row r="101" s="53" customFormat="1" ht="12.75"/>
    <row r="102" s="53" customFormat="1" ht="12.75"/>
    <row r="103" s="53" customFormat="1" ht="12.75"/>
    <row r="104" s="53" customFormat="1" ht="12.75"/>
    <row r="105" s="53" customFormat="1" ht="12.75"/>
    <row r="106" s="53" customFormat="1" ht="12.75"/>
    <row r="107" s="53" customFormat="1" ht="12.75"/>
    <row r="108" s="53" customFormat="1" ht="12.75"/>
    <row r="109" s="53" customFormat="1" ht="12.75"/>
    <row r="110" s="53" customFormat="1" ht="12.75"/>
    <row r="111" s="53" customFormat="1" ht="12.75"/>
    <row r="112" s="53" customFormat="1" ht="12.75"/>
    <row r="113" s="53" customFormat="1" ht="12.75"/>
    <row r="114" s="53" customFormat="1" ht="12.75"/>
    <row r="115" s="53" customFormat="1" ht="12.75"/>
    <row r="116" s="53" customFormat="1" ht="12.75"/>
    <row r="117" s="53" customFormat="1" ht="12.75"/>
    <row r="118" s="53" customFormat="1" ht="12.75"/>
    <row r="119" s="53" customFormat="1" ht="12.75"/>
    <row r="120" s="53" customFormat="1" ht="12.75"/>
    <row r="121" s="53" customFormat="1" ht="12.75"/>
    <row r="122" s="53" customFormat="1" ht="12.75"/>
    <row r="123" s="53" customFormat="1" ht="12.75"/>
    <row r="124" s="53" customFormat="1" ht="12.75"/>
    <row r="125" s="53" customFormat="1" ht="12.75"/>
    <row r="126" s="53" customFormat="1" ht="12.75"/>
    <row r="127" s="53" customFormat="1" ht="12.75"/>
    <row r="128" s="53" customFormat="1" ht="12.75"/>
    <row r="129" s="53" customFormat="1" ht="12.75"/>
    <row r="130" s="53" customFormat="1" ht="12.75"/>
    <row r="131" s="53" customFormat="1" ht="12.75"/>
    <row r="132" s="53" customFormat="1" ht="12.75"/>
    <row r="133" s="53" customFormat="1" ht="12.75"/>
    <row r="134" s="53" customFormat="1" ht="12.75"/>
    <row r="135" s="53" customFormat="1" ht="12.75"/>
    <row r="136" s="53" customFormat="1" ht="12.75"/>
    <row r="137" s="53" customFormat="1" ht="12.75"/>
    <row r="138" s="53" customFormat="1" ht="12.75"/>
    <row r="139" s="53" customFormat="1" ht="12.75"/>
    <row r="140" s="53" customFormat="1" ht="12.75"/>
    <row r="141" s="53" customFormat="1" ht="12.75"/>
    <row r="142" s="53" customFormat="1" ht="12.75"/>
    <row r="143" s="53" customFormat="1" ht="12.75"/>
    <row r="144" s="53" customFormat="1" ht="12.75"/>
    <row r="145" s="53" customFormat="1" ht="12.75"/>
    <row r="146" s="53" customFormat="1" ht="12.75"/>
    <row r="147" s="53" customFormat="1" ht="12.75"/>
    <row r="148" s="53" customFormat="1" ht="12.75"/>
    <row r="149" s="53" customFormat="1" ht="12.75"/>
    <row r="150" s="53" customFormat="1" ht="12.75"/>
    <row r="151" s="53" customFormat="1" ht="12.75"/>
    <row r="152" s="53" customFormat="1" ht="12.75"/>
    <row r="153" s="53" customFormat="1" ht="12.75"/>
    <row r="154" s="53" customFormat="1" ht="12.75"/>
    <row r="155" s="53" customFormat="1" ht="12.75"/>
    <row r="156" s="53" customFormat="1" ht="12.75"/>
    <row r="157" s="53" customFormat="1" ht="12.75"/>
    <row r="158" s="53" customFormat="1" ht="12.75"/>
    <row r="159" s="53" customFormat="1" ht="12.75"/>
    <row r="160" s="53" customFormat="1" ht="12.75"/>
    <row r="161" s="53" customFormat="1" ht="12.75"/>
    <row r="162" s="53" customFormat="1" ht="12.75"/>
    <row r="163" s="53" customFormat="1" ht="12.75"/>
    <row r="164" s="53" customFormat="1" ht="12.75"/>
    <row r="165" s="53" customFormat="1" ht="12.75"/>
    <row r="166" s="53" customFormat="1" ht="12.75"/>
    <row r="167" s="53" customFormat="1" ht="12.75"/>
    <row r="168" s="53" customFormat="1" ht="12.75"/>
    <row r="169" s="53" customFormat="1" ht="12.75"/>
    <row r="170" s="53" customFormat="1" ht="12.75"/>
    <row r="171" s="53" customFormat="1" ht="12.75"/>
    <row r="172" s="53" customFormat="1" ht="12.75"/>
    <row r="173" s="53" customFormat="1" ht="12.75"/>
    <row r="174" s="53" customFormat="1" ht="12.75"/>
    <row r="175" s="53" customFormat="1" ht="12.75"/>
    <row r="176" s="53" customFormat="1" ht="12.75"/>
    <row r="177" s="53" customFormat="1" ht="12.75"/>
    <row r="178" s="53" customFormat="1" ht="12.75"/>
    <row r="179" s="53" customFormat="1" ht="12.75"/>
    <row r="180" s="53" customFormat="1" ht="12.75"/>
    <row r="181" s="53" customFormat="1" ht="12.75"/>
    <row r="182" s="53" customFormat="1" ht="12.75"/>
    <row r="183" s="53" customFormat="1" ht="12.75"/>
    <row r="184" s="53" customFormat="1" ht="12.75"/>
    <row r="185" s="53" customFormat="1" ht="12.75"/>
    <row r="186" s="53" customFormat="1" ht="12.75"/>
    <row r="187" s="53" customFormat="1" ht="12.75"/>
    <row r="188" s="53" customFormat="1" ht="12.75"/>
    <row r="189" s="53" customFormat="1" ht="12.75"/>
    <row r="190" s="53" customFormat="1" ht="12.75"/>
    <row r="191" s="53" customFormat="1" ht="12.75"/>
    <row r="192" s="53" customFormat="1" ht="12.75"/>
    <row r="193" s="53" customFormat="1" ht="12.75"/>
    <row r="194" s="53" customFormat="1" ht="12.75"/>
    <row r="195" s="53" customFormat="1" ht="12.75"/>
    <row r="196" s="53" customFormat="1" ht="12.75"/>
    <row r="197" s="53" customFormat="1" ht="12.75"/>
    <row r="198" s="53" customFormat="1" ht="12.75"/>
    <row r="199" s="53" customFormat="1" ht="12.75"/>
    <row r="200" s="53" customFormat="1" ht="12.75"/>
    <row r="201" s="53" customFormat="1" ht="12.75"/>
    <row r="202" s="53" customFormat="1" ht="12.75"/>
    <row r="203" s="53" customFormat="1" ht="12.75"/>
    <row r="204" s="53" customFormat="1" ht="12.75"/>
    <row r="205" s="53" customFormat="1" ht="12.75"/>
    <row r="206" s="53" customFormat="1" ht="12.75"/>
    <row r="207" s="53" customFormat="1" ht="12.75"/>
    <row r="208" s="53" customFormat="1" ht="12.75"/>
    <row r="209" s="53" customFormat="1" ht="12.75"/>
    <row r="210" s="53" customFormat="1" ht="12.75"/>
    <row r="211" s="53" customFormat="1" ht="12.75"/>
    <row r="212" s="53" customFormat="1" ht="12.75"/>
    <row r="213" s="53" customFormat="1" ht="12.75"/>
    <row r="214" s="53" customFormat="1" ht="12.75"/>
    <row r="215" s="53" customFormat="1" ht="12.75"/>
    <row r="216" s="53" customFormat="1" ht="12.75"/>
    <row r="217" s="53" customFormat="1" ht="12.75"/>
    <row r="218" s="53" customFormat="1" ht="12.75"/>
    <row r="219" s="53" customFormat="1" ht="12.75"/>
    <row r="220" s="53" customFormat="1" ht="12.75"/>
    <row r="221" s="53" customFormat="1" ht="12.75"/>
    <row r="222" s="53" customFormat="1" ht="12.75"/>
    <row r="223" s="53" customFormat="1" ht="12.75"/>
    <row r="224" s="53" customFormat="1" ht="12.75"/>
    <row r="225" s="53" customFormat="1" ht="12.75"/>
    <row r="226" s="53" customFormat="1" ht="12.75"/>
    <row r="227" s="53" customFormat="1" ht="12.75"/>
    <row r="228" s="53" customFormat="1" ht="12.75"/>
    <row r="229" s="53" customFormat="1" ht="12.75"/>
    <row r="230" s="53" customFormat="1" ht="12.75"/>
    <row r="231" s="53" customFormat="1" ht="12.75"/>
    <row r="232" s="53" customFormat="1" ht="12.75"/>
    <row r="233" s="53" customFormat="1" ht="12.75"/>
    <row r="234" s="53" customFormat="1" ht="12.75"/>
    <row r="235" s="53" customFormat="1" ht="12.75"/>
    <row r="236" s="53" customFormat="1" ht="12.75"/>
    <row r="237" s="53" customFormat="1" ht="12.75"/>
    <row r="238" s="53" customFormat="1" ht="12.75"/>
    <row r="239" s="53" customFormat="1" ht="12.75"/>
    <row r="240" s="53" customFormat="1" ht="12.75"/>
    <row r="241" s="53" customFormat="1" ht="12.75"/>
    <row r="242" s="53" customFormat="1" ht="12.75"/>
    <row r="243" s="53" customFormat="1" ht="12.75"/>
    <row r="244" s="53" customFormat="1" ht="12.75"/>
    <row r="245" s="53" customFormat="1" ht="12.75"/>
    <row r="246" s="53" customFormat="1" ht="12.75"/>
    <row r="247" s="53" customFormat="1" ht="12.75"/>
    <row r="248" s="53" customFormat="1" ht="12.75"/>
    <row r="249" s="53" customFormat="1" ht="12.75"/>
    <row r="250" s="53" customFormat="1" ht="12.75"/>
    <row r="251" s="53" customFormat="1" ht="12.75"/>
    <row r="252" s="53" customFormat="1" ht="12.75"/>
    <row r="253" s="53" customFormat="1" ht="12.75"/>
    <row r="254" s="53" customFormat="1" ht="12.75"/>
    <row r="255" s="53" customFormat="1" ht="12.75"/>
    <row r="256" s="53" customFormat="1" ht="12.75"/>
    <row r="257" s="53" customFormat="1" ht="12.75"/>
    <row r="258" s="53" customFormat="1" ht="12.75"/>
    <row r="259" s="53" customFormat="1" ht="12.75"/>
    <row r="260" s="53" customFormat="1" ht="12.75"/>
    <row r="261" s="53" customFormat="1" ht="12.75"/>
    <row r="262" s="53" customFormat="1" ht="12.75"/>
    <row r="263" s="53" customFormat="1" ht="12.75"/>
    <row r="264" s="53" customFormat="1" ht="12.75"/>
    <row r="265" s="53" customFormat="1" ht="12.75"/>
    <row r="266" s="53" customFormat="1" ht="12.75"/>
    <row r="267" s="53" customFormat="1" ht="12.75"/>
    <row r="268" s="53" customFormat="1" ht="12.75"/>
    <row r="269" s="53" customFormat="1" ht="12.75"/>
    <row r="270" s="53" customFormat="1" ht="12.75"/>
    <row r="271" s="53" customFormat="1" ht="12.75"/>
    <row r="272" s="53" customFormat="1" ht="12.75"/>
    <row r="273" s="53" customFormat="1" ht="12.75"/>
    <row r="274" s="53" customFormat="1" ht="12.75"/>
    <row r="275" s="53" customFormat="1" ht="12.75"/>
    <row r="276" s="53" customFormat="1" ht="12.75"/>
    <row r="277" s="53" customFormat="1" ht="12.75"/>
    <row r="278" s="53" customFormat="1" ht="12.75"/>
    <row r="279" s="53" customFormat="1" ht="12.75"/>
    <row r="280" s="53" customFormat="1" ht="12.75"/>
    <row r="281" s="53" customFormat="1" ht="12.75"/>
    <row r="282" s="53" customFormat="1" ht="12.75"/>
    <row r="283" s="53" customFormat="1" ht="12.75"/>
    <row r="284" s="53" customFormat="1" ht="12.75"/>
    <row r="285" s="53" customFormat="1" ht="12.75"/>
    <row r="286" s="53" customFormat="1" ht="12.75"/>
    <row r="287" s="53" customFormat="1" ht="12.75"/>
    <row r="288" s="53" customFormat="1" ht="12.75"/>
    <row r="289" s="53" customFormat="1" ht="12.75"/>
    <row r="290" s="53" customFormat="1" ht="12.75"/>
    <row r="291" s="53" customFormat="1" ht="12.75"/>
    <row r="292" s="53" customFormat="1" ht="12.75"/>
    <row r="293" s="53" customFormat="1" ht="12.75"/>
    <row r="294" s="53" customFormat="1" ht="12.75"/>
    <row r="295" s="53" customFormat="1" ht="12.75"/>
    <row r="296" s="53" customFormat="1" ht="12.75"/>
    <row r="297" s="53" customFormat="1" ht="12.75"/>
    <row r="298" s="53" customFormat="1" ht="12.75"/>
    <row r="299" s="53" customFormat="1" ht="12.75"/>
    <row r="300" s="53" customFormat="1" ht="12.75"/>
    <row r="301" s="53" customFormat="1" ht="12.75"/>
    <row r="302" s="53" customFormat="1" ht="12.75"/>
    <row r="303" s="53" customFormat="1" ht="12.75"/>
    <row r="304" s="53" customFormat="1" ht="12.75"/>
    <row r="305" s="53" customFormat="1" ht="12.75"/>
    <row r="306" s="53" customFormat="1" ht="12.75"/>
    <row r="307" s="53" customFormat="1" ht="12.75"/>
    <row r="308" s="53" customFormat="1" ht="12.75"/>
    <row r="309" s="53" customFormat="1" ht="12.75"/>
    <row r="310" s="53" customFormat="1" ht="12.75"/>
    <row r="311" s="53" customFormat="1" ht="12.75"/>
    <row r="312" s="53" customFormat="1" ht="12.75"/>
    <row r="313" s="53" customFormat="1" ht="12.75"/>
    <row r="314" s="53" customFormat="1" ht="12.75"/>
    <row r="315" s="53" customFormat="1" ht="12.75"/>
    <row r="316" s="53" customFormat="1" ht="12.75"/>
    <row r="317" s="53" customFormat="1" ht="12.75"/>
    <row r="318" s="53" customFormat="1" ht="12.75"/>
    <row r="319" s="53" customFormat="1" ht="12.75"/>
    <row r="320" s="53" customFormat="1" ht="12.75"/>
    <row r="321" s="53" customFormat="1" ht="12.75"/>
    <row r="322" s="53" customFormat="1" ht="12.75"/>
    <row r="323" s="53" customFormat="1" ht="12.75"/>
    <row r="324" s="53" customFormat="1" ht="12.75"/>
    <row r="325" s="53" customFormat="1" ht="12.75"/>
    <row r="326" s="53" customFormat="1" ht="12.75"/>
    <row r="327" s="53" customFormat="1" ht="12.75"/>
    <row r="328" s="53" customFormat="1" ht="12.75"/>
    <row r="329" s="53" customFormat="1" ht="12.75"/>
    <row r="330" s="53" customFormat="1" ht="12.75"/>
    <row r="331" s="53" customFormat="1" ht="12.75"/>
    <row r="332" s="53" customFormat="1" ht="12.75"/>
    <row r="333" s="53" customFormat="1" ht="12.75"/>
    <row r="334" s="53" customFormat="1" ht="12.75"/>
    <row r="335" s="53" customFormat="1" ht="12.75"/>
    <row r="336" s="53" customFormat="1" ht="12.75"/>
    <row r="337" s="53" customFormat="1" ht="12.75"/>
    <row r="338" s="53" customFormat="1" ht="12.75"/>
    <row r="339" s="53" customFormat="1" ht="12.75"/>
    <row r="340" s="53" customFormat="1" ht="12.75"/>
    <row r="341" s="53" customFormat="1" ht="12.75"/>
    <row r="342" s="53" customFormat="1" ht="12.75"/>
    <row r="343" s="53" customFormat="1" ht="12.75"/>
    <row r="344" s="53" customFormat="1" ht="12.75"/>
    <row r="345" s="53" customFormat="1" ht="12.75"/>
    <row r="346" s="53" customFormat="1" ht="12.75"/>
    <row r="347" s="53" customFormat="1" ht="12.75"/>
    <row r="348" s="53" customFormat="1" ht="12.75"/>
    <row r="349" s="53" customFormat="1" ht="12.75"/>
    <row r="350" s="53" customFormat="1" ht="12.75"/>
    <row r="351" s="53" customFormat="1" ht="12.75"/>
    <row r="352" s="53" customFormat="1" ht="12.75"/>
    <row r="353" s="53" customFormat="1" ht="12.75"/>
    <row r="354" s="53" customFormat="1" ht="12.75"/>
    <row r="355" s="53" customFormat="1" ht="12.75"/>
    <row r="356" s="53" customFormat="1" ht="12.75"/>
    <row r="357" s="53" customFormat="1" ht="12.75"/>
    <row r="358" s="53" customFormat="1" ht="12.75"/>
    <row r="359" s="53" customFormat="1" ht="12.75"/>
    <row r="360" s="53" customFormat="1" ht="12.75"/>
    <row r="361" s="53" customFormat="1" ht="12.75"/>
    <row r="362" s="53" customFormat="1" ht="12.75"/>
    <row r="363" s="53" customFormat="1" ht="12.75"/>
    <row r="364" s="53" customFormat="1" ht="12.75"/>
    <row r="365" s="53" customFormat="1" ht="12.75"/>
    <row r="366" s="53" customFormat="1" ht="12.75"/>
    <row r="367" s="53" customFormat="1" ht="12.75"/>
    <row r="368" s="53" customFormat="1" ht="12.75"/>
    <row r="369" s="53" customFormat="1" ht="12.75"/>
    <row r="370" s="53" customFormat="1" ht="12.75"/>
    <row r="371" s="53" customFormat="1" ht="12.75"/>
    <row r="372" s="53" customFormat="1" ht="12.75"/>
    <row r="373" s="53" customFormat="1" ht="12.75"/>
    <row r="374" s="53" customFormat="1" ht="12.75"/>
    <row r="375" s="53" customFormat="1" ht="12.75"/>
    <row r="376" s="53" customFormat="1" ht="12.75"/>
    <row r="377" s="53" customFormat="1" ht="12.75"/>
    <row r="378" s="53" customFormat="1" ht="12.75"/>
    <row r="379" s="53" customFormat="1" ht="12.75"/>
    <row r="380" s="53" customFormat="1" ht="12.75"/>
    <row r="381" s="53" customFormat="1" ht="12.75"/>
    <row r="382" s="53" customFormat="1" ht="12.75"/>
    <row r="383" s="53" customFormat="1" ht="12.75"/>
    <row r="384" s="53" customFormat="1" ht="12.75"/>
    <row r="385" s="53" customFormat="1" ht="12.75"/>
    <row r="386" s="53" customFormat="1" ht="12.75"/>
    <row r="387" s="53" customFormat="1" ht="12.75"/>
    <row r="388" s="53" customFormat="1" ht="12.75"/>
    <row r="389" s="53" customFormat="1" ht="12.75"/>
    <row r="390" s="53" customFormat="1" ht="12.75"/>
    <row r="391" s="53" customFormat="1" ht="12.75"/>
    <row r="392" s="53" customFormat="1" ht="12.75"/>
    <row r="393" s="53" customFormat="1" ht="12.75"/>
    <row r="394" s="53" customFormat="1" ht="12.75"/>
    <row r="395" s="53" customFormat="1" ht="12.75"/>
    <row r="396" s="53" customFormat="1" ht="12.75"/>
    <row r="397" s="53" customFormat="1" ht="12.75"/>
    <row r="398" s="53" customFormat="1" ht="12.75"/>
    <row r="399" s="53" customFormat="1" ht="12.75"/>
    <row r="400" s="53" customFormat="1" ht="12.75"/>
    <row r="401" s="53" customFormat="1" ht="12.75"/>
    <row r="402" s="53" customFormat="1" ht="12.75"/>
    <row r="403" s="53" customFormat="1" ht="12.75"/>
    <row r="404" s="53" customFormat="1" ht="12.75"/>
    <row r="405" s="53" customFormat="1" ht="12.75"/>
    <row r="406" s="53" customFormat="1" ht="12.75"/>
    <row r="407" s="53" customFormat="1" ht="12.75"/>
    <row r="408" s="53" customFormat="1" ht="12.75"/>
    <row r="409" s="53" customFormat="1" ht="12.75"/>
    <row r="410" s="53" customFormat="1" ht="12.75"/>
    <row r="411" s="53" customFormat="1" ht="12.75"/>
    <row r="412" s="53" customFormat="1" ht="12.75"/>
    <row r="413" s="53" customFormat="1" ht="12.75"/>
    <row r="414" s="53" customFormat="1" ht="12.75"/>
    <row r="415" s="53" customFormat="1" ht="12.75"/>
    <row r="416" s="53" customFormat="1" ht="12.75"/>
    <row r="417" s="53" customFormat="1" ht="12.75"/>
    <row r="418" s="53" customFormat="1" ht="12.75"/>
    <row r="419" s="53" customFormat="1" ht="12.75"/>
    <row r="420" s="53" customFormat="1" ht="12.75"/>
    <row r="421" s="53" customFormat="1" ht="12.75"/>
    <row r="422" s="53" customFormat="1" ht="12.75"/>
    <row r="423" s="53" customFormat="1" ht="12.75"/>
    <row r="424" s="53" customFormat="1" ht="12.75"/>
    <row r="425" s="53" customFormat="1" ht="12.75"/>
    <row r="426" s="53" customFormat="1" ht="12.75"/>
    <row r="427" s="53" customFormat="1" ht="12.75"/>
    <row r="428" s="53" customFormat="1" ht="12.75"/>
    <row r="429" s="53" customFormat="1" ht="12.75"/>
    <row r="430" s="53" customFormat="1" ht="12.75"/>
    <row r="431" s="53" customFormat="1" ht="12.75"/>
    <row r="432" s="53" customFormat="1" ht="12.75"/>
    <row r="433" s="53" customFormat="1" ht="12.75"/>
    <row r="434" s="53" customFormat="1" ht="12.75"/>
    <row r="435" s="53" customFormat="1" ht="12.75"/>
    <row r="436" s="53" customFormat="1" ht="12.75"/>
    <row r="437" s="53" customFormat="1" ht="12.75"/>
    <row r="438" s="53" customFormat="1" ht="12.75"/>
    <row r="439" s="53" customFormat="1" ht="12.75"/>
    <row r="440" s="53" customFormat="1" ht="12.75"/>
    <row r="441" s="53" customFormat="1" ht="12.75"/>
    <row r="442" s="53" customFormat="1" ht="12.75"/>
    <row r="443" s="53" customFormat="1" ht="12.75"/>
    <row r="444" s="53" customFormat="1" ht="12.75"/>
    <row r="445" s="53" customFormat="1" ht="12.75"/>
    <row r="446" s="53" customFormat="1" ht="12.75"/>
    <row r="447" s="53" customFormat="1" ht="12.75"/>
    <row r="448" s="53" customFormat="1" ht="12.75"/>
    <row r="449" s="53" customFormat="1" ht="12.75"/>
    <row r="450" s="53" customFormat="1" ht="12.75"/>
    <row r="451" s="53" customFormat="1" ht="12.75"/>
    <row r="452" s="53" customFormat="1" ht="12.75"/>
    <row r="453" s="53" customFormat="1" ht="12.75"/>
    <row r="454" s="53" customFormat="1" ht="12.75"/>
    <row r="455" s="53" customFormat="1" ht="12.75"/>
    <row r="456" s="53" customFormat="1" ht="12.75"/>
    <row r="457" s="53" customFormat="1" ht="12.75"/>
    <row r="458" s="53" customFormat="1" ht="12.75"/>
    <row r="459" s="53" customFormat="1" ht="12.75"/>
    <row r="460" s="53" customFormat="1" ht="12.75"/>
    <row r="461" s="53" customFormat="1" ht="12.75"/>
    <row r="462" s="53" customFormat="1" ht="12.75"/>
    <row r="463" s="53" customFormat="1" ht="12.75"/>
    <row r="464" s="53" customFormat="1" ht="12.75"/>
    <row r="465" s="53" customFormat="1" ht="12.75"/>
    <row r="466" s="53" customFormat="1" ht="12.75"/>
    <row r="467" s="53" customFormat="1" ht="12.75"/>
    <row r="468" s="53" customFormat="1" ht="12.75"/>
    <row r="469" s="53" customFormat="1" ht="12.75"/>
    <row r="470" s="53" customFormat="1" ht="12.75"/>
    <row r="471" s="53" customFormat="1" ht="12.75"/>
    <row r="472" s="53" customFormat="1" ht="12.75"/>
    <row r="473" s="53" customFormat="1" ht="12.75"/>
    <row r="474" s="53" customFormat="1" ht="12.75"/>
    <row r="475" s="53" customFormat="1" ht="12.75"/>
    <row r="476" s="53" customFormat="1" ht="12.75"/>
    <row r="477" s="53" customFormat="1" ht="12.75"/>
    <row r="478" s="53" customFormat="1" ht="12.75"/>
    <row r="479" s="53" customFormat="1" ht="12.75"/>
    <row r="480" s="53" customFormat="1" ht="12.75"/>
    <row r="481" s="53" customFormat="1" ht="12.75"/>
    <row r="482" s="53" customFormat="1" ht="12.75"/>
    <row r="483" s="53" customFormat="1" ht="12.75"/>
  </sheetData>
  <mergeCells count="59">
    <mergeCell ref="E41:E44"/>
    <mergeCell ref="F41:F44"/>
    <mergeCell ref="E29:E32"/>
    <mergeCell ref="F29:F32"/>
    <mergeCell ref="C46:C49"/>
    <mergeCell ref="D46:D49"/>
    <mergeCell ref="E46:E49"/>
    <mergeCell ref="F46:F49"/>
    <mergeCell ref="C55:P55"/>
    <mergeCell ref="G6:G7"/>
    <mergeCell ref="C6:C7"/>
    <mergeCell ref="J6:N6"/>
    <mergeCell ref="P6:P7"/>
    <mergeCell ref="D19:D22"/>
    <mergeCell ref="E19:E22"/>
    <mergeCell ref="F19:F22"/>
    <mergeCell ref="C13:G13"/>
    <mergeCell ref="C45:G45"/>
    <mergeCell ref="C18:G18"/>
    <mergeCell ref="C19:C22"/>
    <mergeCell ref="C3:P3"/>
    <mergeCell ref="L1:P2"/>
    <mergeCell ref="C9:F12"/>
    <mergeCell ref="D14:D17"/>
    <mergeCell ref="C14:C17"/>
    <mergeCell ref="E14:E17"/>
    <mergeCell ref="F14:F17"/>
    <mergeCell ref="D1:D2"/>
    <mergeCell ref="C5:P5"/>
    <mergeCell ref="O6:O7"/>
    <mergeCell ref="I6:I7"/>
    <mergeCell ref="H6:H7"/>
    <mergeCell ref="E6:F6"/>
    <mergeCell ref="D6:D7"/>
    <mergeCell ref="C23:G23"/>
    <mergeCell ref="E24:E27"/>
    <mergeCell ref="E37:E40"/>
    <mergeCell ref="F37:F40"/>
    <mergeCell ref="E33:E36"/>
    <mergeCell ref="F33:F36"/>
    <mergeCell ref="C29:C32"/>
    <mergeCell ref="C28:G28"/>
    <mergeCell ref="D68:D71"/>
    <mergeCell ref="C24:C27"/>
    <mergeCell ref="D24:D27"/>
    <mergeCell ref="C51:C54"/>
    <mergeCell ref="D51:D54"/>
    <mergeCell ref="C57:P57"/>
    <mergeCell ref="C50:G50"/>
    <mergeCell ref="F24:F27"/>
    <mergeCell ref="E51:E54"/>
    <mergeCell ref="F51:F54"/>
    <mergeCell ref="D41:D44"/>
    <mergeCell ref="D29:D32"/>
    <mergeCell ref="C37:C40"/>
    <mergeCell ref="D37:D40"/>
    <mergeCell ref="C33:C36"/>
    <mergeCell ref="D33:D36"/>
    <mergeCell ref="C41:C44"/>
  </mergeCells>
  <printOptions horizontalCentered="1"/>
  <pageMargins left="0.1968503937007874" right="0.1968503937007874" top="0.3937007874015748" bottom="0.3937007874015748" header="0.5118110236220472" footer="0.11811023622047245"/>
  <pageSetup fitToHeight="0" fitToWidth="1" horizontalDpi="300" verticalDpi="300" orientation="landscape" paperSize="9" r:id="rId1"/>
  <headerFooter alignWithMargins="0">
    <oddFooter>&amp;L&amp;3&amp;F&amp;CStrona &amp;P z &amp;N</oddFooter>
  </headerFooter>
  <rowBreaks count="3" manualBreakCount="3">
    <brk id="22" min="2" max="15" man="1"/>
    <brk id="44" min="2" max="15" man="1"/>
    <brk id="55" min="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Wszelaki</dc:creator>
  <cp:keywords/>
  <dc:description/>
  <cp:lastModifiedBy>URZAD GMINY STARE BABICE</cp:lastModifiedBy>
  <cp:lastPrinted>2007-11-13T14:05:27Z</cp:lastPrinted>
  <dcterms:created xsi:type="dcterms:W3CDTF">2003-07-27T20:50:52Z</dcterms:created>
  <dcterms:modified xsi:type="dcterms:W3CDTF">2007-11-23T08:56:48Z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-1395644295</vt:i4>
  </property>
  <property fmtid="{D5CDD505-2E9C-101B-9397-08002B2CF9AE}" pid="3" name="_EmailSubject">
    <vt:lpwstr/>
  </property>
  <property fmtid="{D5CDD505-2E9C-101B-9397-08002B2CF9AE}" pid="4" name="_AuthorEmail">
    <vt:lpwstr>JWszelaka@warszawa.um.gov.pl</vt:lpwstr>
  </property>
  <property fmtid="{D5CDD505-2E9C-101B-9397-08002B2CF9AE}" pid="5" name="_AuthorEmailDisplayName">
    <vt:lpwstr>Wszelaka Justyna</vt:lpwstr>
  </property>
  <property fmtid="{D5CDD505-2E9C-101B-9397-08002B2CF9AE}" pid="6" name="_ReviewingToolsShownOnce">
    <vt:lpwstr/>
  </property>
</Properties>
</file>